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30" yWindow="-75" windowWidth="7530" windowHeight="4200" tabRatio="668"/>
  </bookViews>
  <sheets>
    <sheet name="Proforma" sheetId="1" r:id="rId1"/>
    <sheet name="CAPEX - Yr1" sheetId="3" state="hidden" r:id="rId2"/>
    <sheet name="CAPEX - Yr2" sheetId="6" state="hidden" r:id="rId3"/>
    <sheet name="CAPEX - Yr3" sheetId="7" state="hidden" r:id="rId4"/>
    <sheet name="CAPEX - Yr4" sheetId="8" state="hidden" r:id="rId5"/>
  </sheets>
  <definedNames>
    <definedName name="_xlnm.Print_Area" localSheetId="0">Proforma!$A$1:$R$150</definedName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Proforma!#REF!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N115" i="1"/>
  <c r="O115" s="1"/>
  <c r="P115" s="1"/>
  <c r="Q115" s="1"/>
  <c r="N114"/>
  <c r="O114" s="1"/>
  <c r="P114" s="1"/>
  <c r="Q114" s="1"/>
  <c r="N113"/>
  <c r="O113" s="1"/>
  <c r="P113" s="1"/>
  <c r="Q113" s="1"/>
  <c r="N112"/>
  <c r="O112" s="1"/>
  <c r="P112" s="1"/>
  <c r="Q112" s="1"/>
  <c r="D102"/>
  <c r="E102"/>
  <c r="F102"/>
  <c r="G102"/>
  <c r="H102"/>
  <c r="I102"/>
  <c r="J102"/>
  <c r="K102"/>
  <c r="O102"/>
  <c r="P102"/>
  <c r="Q102"/>
  <c r="N77"/>
  <c r="M77"/>
  <c r="N125" l="1"/>
  <c r="Q140"/>
  <c r="P140"/>
  <c r="O140"/>
  <c r="N135"/>
  <c r="M135"/>
  <c r="N80"/>
  <c r="M80"/>
  <c r="M81" s="1"/>
  <c r="N76"/>
  <c r="M76"/>
  <c r="N73"/>
  <c r="M73"/>
  <c r="M74" s="1"/>
  <c r="D74"/>
  <c r="E74" s="1"/>
  <c r="F74" s="1"/>
  <c r="G74" s="1"/>
  <c r="H74" s="1"/>
  <c r="I74" s="1"/>
  <c r="J74" s="1"/>
  <c r="K74" s="1"/>
  <c r="D81"/>
  <c r="E81" s="1"/>
  <c r="F81" s="1"/>
  <c r="G81" s="1"/>
  <c r="H81" s="1"/>
  <c r="I81" s="1"/>
  <c r="J81" s="1"/>
  <c r="K81" s="1"/>
  <c r="D78"/>
  <c r="E78" s="1"/>
  <c r="F78" s="1"/>
  <c r="G78" s="1"/>
  <c r="H78" s="1"/>
  <c r="I78" s="1"/>
  <c r="J78" s="1"/>
  <c r="K78" s="1"/>
  <c r="M78"/>
  <c r="N78" s="1"/>
  <c r="D6" l="1"/>
  <c r="N81"/>
  <c r="N74"/>
  <c r="K6" l="1"/>
  <c r="J6"/>
  <c r="I6"/>
  <c r="H6"/>
  <c r="G6"/>
  <c r="F6"/>
  <c r="E6"/>
  <c r="K101"/>
  <c r="J101"/>
  <c r="I101"/>
  <c r="H101"/>
  <c r="G101"/>
  <c r="F101"/>
  <c r="E101"/>
  <c r="D101"/>
  <c r="K100"/>
  <c r="J100"/>
  <c r="I100"/>
  <c r="H100"/>
  <c r="G100"/>
  <c r="F100"/>
  <c r="E100"/>
  <c r="D100"/>
  <c r="K99"/>
  <c r="J99"/>
  <c r="H99"/>
  <c r="G99"/>
  <c r="F99"/>
  <c r="E99"/>
  <c r="D99"/>
  <c r="N93"/>
  <c r="N94"/>
  <c r="N90"/>
  <c r="N102" s="1"/>
  <c r="M90"/>
  <c r="M102" s="1"/>
  <c r="N89"/>
  <c r="M89"/>
  <c r="N88"/>
  <c r="M88"/>
  <c r="M100" s="1"/>
  <c r="N87"/>
  <c r="M87"/>
  <c r="M99" s="1"/>
  <c r="Q138"/>
  <c r="Q10" s="1"/>
  <c r="P138"/>
  <c r="O138"/>
  <c r="N122"/>
  <c r="M122"/>
  <c r="M64"/>
  <c r="M65" s="1"/>
  <c r="M57"/>
  <c r="M58" s="1"/>
  <c r="K109"/>
  <c r="J109"/>
  <c r="I109"/>
  <c r="H109"/>
  <c r="G109"/>
  <c r="F109"/>
  <c r="E109"/>
  <c r="D109"/>
  <c r="O10" l="1"/>
  <c r="P10"/>
  <c r="N100"/>
  <c r="M6"/>
  <c r="N6"/>
  <c r="M125"/>
  <c r="K115"/>
  <c r="K140" s="1"/>
  <c r="J115"/>
  <c r="J140" s="1"/>
  <c r="I115"/>
  <c r="I140" s="1"/>
  <c r="H115"/>
  <c r="H140" s="1"/>
  <c r="G115"/>
  <c r="G140" s="1"/>
  <c r="F115"/>
  <c r="F140" s="1"/>
  <c r="E115"/>
  <c r="E140" s="1"/>
  <c r="D115"/>
  <c r="D140" s="1"/>
  <c r="K114"/>
  <c r="J114"/>
  <c r="J139" s="1"/>
  <c r="I114"/>
  <c r="H114"/>
  <c r="H139" s="1"/>
  <c r="G114"/>
  <c r="G139" s="1"/>
  <c r="F114"/>
  <c r="F139" s="1"/>
  <c r="E114"/>
  <c r="D114"/>
  <c r="K113"/>
  <c r="J113"/>
  <c r="I113"/>
  <c r="H113"/>
  <c r="G113"/>
  <c r="F113"/>
  <c r="E113"/>
  <c r="D113"/>
  <c r="K112"/>
  <c r="K138" s="1"/>
  <c r="J112"/>
  <c r="J138" s="1"/>
  <c r="I112"/>
  <c r="I138" s="1"/>
  <c r="H112"/>
  <c r="H138" s="1"/>
  <c r="G112"/>
  <c r="G138" s="1"/>
  <c r="F112"/>
  <c r="F138" s="1"/>
  <c r="E112"/>
  <c r="E138" s="1"/>
  <c r="D112"/>
  <c r="D138" s="1"/>
  <c r="N108"/>
  <c r="M108"/>
  <c r="P12" s="1"/>
  <c r="N107"/>
  <c r="M107"/>
  <c r="N106"/>
  <c r="M106"/>
  <c r="N105"/>
  <c r="M105"/>
  <c r="K10" l="1"/>
  <c r="J10"/>
  <c r="J141"/>
  <c r="I10"/>
  <c r="H10"/>
  <c r="H141"/>
  <c r="G10"/>
  <c r="G141"/>
  <c r="F10"/>
  <c r="F141"/>
  <c r="E10"/>
  <c r="D10"/>
  <c r="F12"/>
  <c r="I12"/>
  <c r="J12"/>
  <c r="E12"/>
  <c r="H11"/>
  <c r="G11"/>
  <c r="E139"/>
  <c r="E11" s="1"/>
  <c r="K139"/>
  <c r="K11" s="1"/>
  <c r="F11"/>
  <c r="J11"/>
  <c r="I139"/>
  <c r="I11" s="1"/>
  <c r="D139"/>
  <c r="D141" s="1"/>
  <c r="O109"/>
  <c r="O12"/>
  <c r="H12"/>
  <c r="N138"/>
  <c r="G12"/>
  <c r="K12"/>
  <c r="M138"/>
  <c r="M109"/>
  <c r="N109"/>
  <c r="P109"/>
  <c r="Q12"/>
  <c r="N57"/>
  <c r="D16"/>
  <c r="Q77"/>
  <c r="P77"/>
  <c r="O77"/>
  <c r="N61"/>
  <c r="N99"/>
  <c r="Q101"/>
  <c r="P101"/>
  <c r="O101"/>
  <c r="Q100"/>
  <c r="P100"/>
  <c r="O100"/>
  <c r="Q99"/>
  <c r="P99"/>
  <c r="O99"/>
  <c r="I99"/>
  <c r="D50"/>
  <c r="D41"/>
  <c r="E41" s="1"/>
  <c r="F41" s="1"/>
  <c r="G41" s="1"/>
  <c r="D58"/>
  <c r="E141" l="1"/>
  <c r="I141"/>
  <c r="K141"/>
  <c r="M139"/>
  <c r="D11"/>
  <c r="N139"/>
  <c r="E58"/>
  <c r="E62" s="1"/>
  <c r="D12"/>
  <c r="D26" s="1"/>
  <c r="M140"/>
  <c r="N140"/>
  <c r="Q109"/>
  <c r="N58"/>
  <c r="D62"/>
  <c r="D65"/>
  <c r="M41"/>
  <c r="N41" s="1"/>
  <c r="O41" s="1"/>
  <c r="P41" s="1"/>
  <c r="Q41" s="1"/>
  <c r="H41"/>
  <c r="I41" s="1"/>
  <c r="J41" s="1"/>
  <c r="K41" s="1"/>
  <c r="N141" l="1"/>
  <c r="M141"/>
  <c r="D8"/>
  <c r="D5"/>
  <c r="F58"/>
  <c r="E65"/>
  <c r="E5" s="1"/>
  <c r="E7" s="1"/>
  <c r="N65"/>
  <c r="O74"/>
  <c r="O78" s="1"/>
  <c r="E8" l="1"/>
  <c r="D7"/>
  <c r="F65"/>
  <c r="F62"/>
  <c r="G58"/>
  <c r="O58"/>
  <c r="P74"/>
  <c r="P78" s="1"/>
  <c r="O81"/>
  <c r="O6" s="1"/>
  <c r="P139" l="1"/>
  <c r="Q139"/>
  <c r="O139"/>
  <c r="F8"/>
  <c r="F5"/>
  <c r="G65"/>
  <c r="G62"/>
  <c r="H58"/>
  <c r="O65"/>
  <c r="O62"/>
  <c r="P58"/>
  <c r="Q74"/>
  <c r="Q78" s="1"/>
  <c r="P81"/>
  <c r="P6" s="1"/>
  <c r="P11" l="1"/>
  <c r="P141"/>
  <c r="O11"/>
  <c r="O141"/>
  <c r="Q11"/>
  <c r="Q141"/>
  <c r="G5"/>
  <c r="G7" s="1"/>
  <c r="G8"/>
  <c r="M8" s="1"/>
  <c r="F7"/>
  <c r="O5"/>
  <c r="O8"/>
  <c r="M62"/>
  <c r="I58"/>
  <c r="H62"/>
  <c r="H65"/>
  <c r="P62"/>
  <c r="Q58"/>
  <c r="P65"/>
  <c r="Q81"/>
  <c r="Q6" s="1"/>
  <c r="H5" l="1"/>
  <c r="H8"/>
  <c r="P8"/>
  <c r="M5"/>
  <c r="M7" s="1"/>
  <c r="P5"/>
  <c r="I65"/>
  <c r="J58"/>
  <c r="I62"/>
  <c r="Q65"/>
  <c r="Q62"/>
  <c r="Q8" l="1"/>
  <c r="H7"/>
  <c r="I5"/>
  <c r="I7" s="1"/>
  <c r="I8"/>
  <c r="Q5"/>
  <c r="J62"/>
  <c r="J65"/>
  <c r="K58"/>
  <c r="J5" l="1"/>
  <c r="J7" s="1"/>
  <c r="J8"/>
  <c r="K62"/>
  <c r="K65"/>
  <c r="M95"/>
  <c r="Q47"/>
  <c r="P47"/>
  <c r="O47"/>
  <c r="N47"/>
  <c r="I5" i="3"/>
  <c r="I2"/>
  <c r="I4" s="1"/>
  <c r="I3"/>
  <c r="I2" i="6"/>
  <c r="I4" s="1"/>
  <c r="I3"/>
  <c r="M18" i="1"/>
  <c r="M27"/>
  <c r="M50" s="1"/>
  <c r="M28"/>
  <c r="M29"/>
  <c r="I3" i="8"/>
  <c r="I2"/>
  <c r="I4" s="1"/>
  <c r="I3" i="7"/>
  <c r="I2"/>
  <c r="I4" s="1"/>
  <c r="K34" i="8"/>
  <c r="J34"/>
  <c r="O7"/>
  <c r="O8"/>
  <c r="O9"/>
  <c r="O10"/>
  <c r="O11"/>
  <c r="K34" i="7"/>
  <c r="J34"/>
  <c r="O7"/>
  <c r="O8"/>
  <c r="O9"/>
  <c r="O10"/>
  <c r="O11"/>
  <c r="K34" i="6"/>
  <c r="J34"/>
  <c r="O7"/>
  <c r="O8"/>
  <c r="O9"/>
  <c r="O10"/>
  <c r="O11"/>
  <c r="N28" i="1"/>
  <c r="N27"/>
  <c r="M47"/>
  <c r="K34" i="3"/>
  <c r="J34"/>
  <c r="O7"/>
  <c r="O8"/>
  <c r="O9"/>
  <c r="O10"/>
  <c r="O11"/>
  <c r="D49" i="1"/>
  <c r="E49" s="1"/>
  <c r="F49" s="1"/>
  <c r="O12" i="3"/>
  <c r="N12"/>
  <c r="N12" i="8"/>
  <c r="O12"/>
  <c r="O12" i="6"/>
  <c r="N12"/>
  <c r="O12" i="7"/>
  <c r="N12"/>
  <c r="O13"/>
  <c r="N13"/>
  <c r="O13" i="6"/>
  <c r="N13"/>
  <c r="O13" i="3"/>
  <c r="N13"/>
  <c r="N13" i="8"/>
  <c r="O13"/>
  <c r="N14" i="3"/>
  <c r="O14"/>
  <c r="N14" i="8"/>
  <c r="O14"/>
  <c r="O14" i="6"/>
  <c r="N14"/>
  <c r="O14" i="7"/>
  <c r="N14"/>
  <c r="O15" i="3"/>
  <c r="N15"/>
  <c r="N15" i="7"/>
  <c r="N16"/>
  <c r="O15"/>
  <c r="O15" i="6"/>
  <c r="N15"/>
  <c r="N16"/>
  <c r="N15" i="8"/>
  <c r="N16"/>
  <c r="O15"/>
  <c r="N16" i="3"/>
  <c r="N18" i="1"/>
  <c r="K5" l="1"/>
  <c r="K8"/>
  <c r="N8" s="1"/>
  <c r="N95"/>
  <c r="N101" s="1"/>
  <c r="N62"/>
  <c r="M46"/>
  <c r="M48" s="1"/>
  <c r="M101"/>
  <c r="N50"/>
  <c r="O50" s="1"/>
  <c r="P50" s="1"/>
  <c r="Q50" s="1"/>
  <c r="I5" i="6"/>
  <c r="C2" s="1"/>
  <c r="N29" i="1"/>
  <c r="C2" i="3"/>
  <c r="I6"/>
  <c r="B2" s="1"/>
  <c r="B3" s="1"/>
  <c r="B4" s="1"/>
  <c r="I5" i="8"/>
  <c r="C2" s="1"/>
  <c r="I5" i="7"/>
  <c r="K7" i="1" l="1"/>
  <c r="N5"/>
  <c r="N7" s="1"/>
  <c r="N46"/>
  <c r="N48" s="1"/>
  <c r="I6" i="6"/>
  <c r="B2" s="1"/>
  <c r="B3" s="1"/>
  <c r="B4" s="1"/>
  <c r="B5" s="1"/>
  <c r="D2" i="3"/>
  <c r="E2" s="1"/>
  <c r="I6" i="8"/>
  <c r="B2" s="1"/>
  <c r="B3" s="1"/>
  <c r="C2" i="7"/>
  <c r="I6"/>
  <c r="B2" s="1"/>
  <c r="B5" i="3"/>
  <c r="I40" i="1" l="1"/>
  <c r="G26"/>
  <c r="E26"/>
  <c r="F26"/>
  <c r="J26"/>
  <c r="K26"/>
  <c r="I26"/>
  <c r="N11"/>
  <c r="G9"/>
  <c r="D2" i="6"/>
  <c r="E2" s="1"/>
  <c r="C3" s="1"/>
  <c r="D3" s="1"/>
  <c r="J40" i="1"/>
  <c r="E46"/>
  <c r="D39"/>
  <c r="D2" i="8"/>
  <c r="E2" s="1"/>
  <c r="C3" s="1"/>
  <c r="D3" s="1"/>
  <c r="E3" s="1"/>
  <c r="C4" s="1"/>
  <c r="B3" i="7"/>
  <c r="D2"/>
  <c r="E2" s="1"/>
  <c r="C3" s="1"/>
  <c r="B4" i="8"/>
  <c r="B5" s="1"/>
  <c r="B6" s="1"/>
  <c r="G46" i="1"/>
  <c r="G40"/>
  <c r="M40" s="1"/>
  <c r="K39"/>
  <c r="N39" s="1"/>
  <c r="I39"/>
  <c r="J39"/>
  <c r="H39"/>
  <c r="B6" i="3"/>
  <c r="G39" i="1"/>
  <c r="M39" s="1"/>
  <c r="F46"/>
  <c r="F9"/>
  <c r="F39"/>
  <c r="B6" i="6"/>
  <c r="C3" i="3"/>
  <c r="G25" i="1" l="1"/>
  <c r="E48"/>
  <c r="H26"/>
  <c r="N26" s="1"/>
  <c r="N12"/>
  <c r="M12"/>
  <c r="M11"/>
  <c r="M26"/>
  <c r="N9"/>
  <c r="K9"/>
  <c r="E3" i="6"/>
  <c r="C4" s="1"/>
  <c r="D4" s="1"/>
  <c r="I46" i="1"/>
  <c r="I9"/>
  <c r="J46"/>
  <c r="K40"/>
  <c r="N40" s="1"/>
  <c r="K46"/>
  <c r="D9"/>
  <c r="M9"/>
  <c r="H40"/>
  <c r="H46"/>
  <c r="E39"/>
  <c r="F25" s="1"/>
  <c r="B4" i="7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D3"/>
  <c r="E3" s="1"/>
  <c r="B7" i="8"/>
  <c r="B7" i="6"/>
  <c r="E9" i="1"/>
  <c r="B7" i="3"/>
  <c r="H9" i="1"/>
  <c r="D4" i="8"/>
  <c r="G48" i="1"/>
  <c r="D3" i="3"/>
  <c r="F48" i="1"/>
  <c r="O26" l="1"/>
  <c r="J48"/>
  <c r="J25"/>
  <c r="H48"/>
  <c r="H25"/>
  <c r="K25"/>
  <c r="I48"/>
  <c r="I25"/>
  <c r="J9"/>
  <c r="K48"/>
  <c r="C4" i="7"/>
  <c r="D4" s="1"/>
  <c r="E4" s="1"/>
  <c r="C5" s="1"/>
  <c r="D5" s="1"/>
  <c r="B8" i="3"/>
  <c r="E4" i="6"/>
  <c r="B8" i="8"/>
  <c r="E3" i="3"/>
  <c r="E4" i="8"/>
  <c r="B8" i="6"/>
  <c r="B222" i="7"/>
  <c r="N25" i="1" l="1"/>
  <c r="Q26"/>
  <c r="P26"/>
  <c r="D48"/>
  <c r="D25"/>
  <c r="E25"/>
  <c r="B9" i="6"/>
  <c r="C4" i="3"/>
  <c r="E5" i="7"/>
  <c r="B9" i="8"/>
  <c r="B9" i="3"/>
  <c r="B223" i="7"/>
  <c r="C5" i="8"/>
  <c r="C5" i="6"/>
  <c r="B10" l="1"/>
  <c r="D5"/>
  <c r="D5" i="8"/>
  <c r="B10" i="3"/>
  <c r="C6" i="7"/>
  <c r="D4" i="3"/>
  <c r="B224" i="7"/>
  <c r="B10" i="8"/>
  <c r="B11" l="1"/>
  <c r="E4" i="3"/>
  <c r="D6" i="7"/>
  <c r="B11" i="3"/>
  <c r="E5" i="6"/>
  <c r="B11"/>
  <c r="B225" i="7"/>
  <c r="E5" i="8"/>
  <c r="B226" i="7" l="1"/>
  <c r="B12" i="6"/>
  <c r="B12" i="3"/>
  <c r="C5"/>
  <c r="C6" i="8"/>
  <c r="C6" i="6"/>
  <c r="E6" i="7"/>
  <c r="B12" i="8"/>
  <c r="D6" l="1"/>
  <c r="B13"/>
  <c r="B13" i="3"/>
  <c r="B13" i="6"/>
  <c r="B227" i="7"/>
  <c r="C7"/>
  <c r="D6" i="6"/>
  <c r="D5" i="3"/>
  <c r="B14" i="6" l="1"/>
  <c r="B14" i="3"/>
  <c r="E6" i="6"/>
  <c r="D7" i="7"/>
  <c r="E6" i="8"/>
  <c r="E5" i="3"/>
  <c r="B228" i="7"/>
  <c r="B14" i="8"/>
  <c r="C6" i="3" l="1"/>
  <c r="E7" i="7"/>
  <c r="B15" i="3"/>
  <c r="B15" i="8"/>
  <c r="B229" i="7"/>
  <c r="C7" i="8"/>
  <c r="C7" i="6"/>
  <c r="B15"/>
  <c r="B16" i="8" l="1"/>
  <c r="C8" i="7"/>
  <c r="D8" s="1"/>
  <c r="E8" s="1"/>
  <c r="D7" i="6"/>
  <c r="B230" i="7"/>
  <c r="B16" i="3"/>
  <c r="D6"/>
  <c r="B16" i="6"/>
  <c r="D7" i="8"/>
  <c r="E6" i="3" l="1"/>
  <c r="C9" i="7"/>
  <c r="D9" s="1"/>
  <c r="E9" s="1"/>
  <c r="B17" i="8"/>
  <c r="E7"/>
  <c r="B17" i="6"/>
  <c r="B17" i="3"/>
  <c r="E7" i="6"/>
  <c r="B231" i="7"/>
  <c r="C10" l="1"/>
  <c r="D10" s="1"/>
  <c r="E10" s="1"/>
  <c r="B232"/>
  <c r="B18" i="8"/>
  <c r="C8" i="6"/>
  <c r="B18" i="3"/>
  <c r="B18" i="6"/>
  <c r="C7" i="3"/>
  <c r="C8" i="8"/>
  <c r="D8" s="1"/>
  <c r="E8" s="1"/>
  <c r="C9" l="1"/>
  <c r="D9" s="1"/>
  <c r="E9" s="1"/>
  <c r="C11" i="7"/>
  <c r="D11" s="1"/>
  <c r="E11" s="1"/>
  <c r="D7" i="3"/>
  <c r="E7" s="1"/>
  <c r="B19" i="6"/>
  <c r="B19" i="3"/>
  <c r="D8" i="6"/>
  <c r="E8" s="1"/>
  <c r="B19" i="8"/>
  <c r="B233" i="7"/>
  <c r="C8" i="3" l="1"/>
  <c r="D8" s="1"/>
  <c r="E8" s="1"/>
  <c r="B234" i="7"/>
  <c r="B20" i="8"/>
  <c r="C9" i="6"/>
  <c r="D9" s="1"/>
  <c r="E9" s="1"/>
  <c r="B20" i="3"/>
  <c r="B20" i="6"/>
  <c r="C12" i="7"/>
  <c r="D12" s="1"/>
  <c r="E12" s="1"/>
  <c r="C10" i="8"/>
  <c r="D10" s="1"/>
  <c r="E10" s="1"/>
  <c r="C11" l="1"/>
  <c r="D11" s="1"/>
  <c r="E11" s="1"/>
  <c r="C10" i="6"/>
  <c r="D10" s="1"/>
  <c r="E10" s="1"/>
  <c r="C9" i="3"/>
  <c r="D9" s="1"/>
  <c r="E9" s="1"/>
  <c r="B21" i="6"/>
  <c r="B21" i="3"/>
  <c r="B21" i="8"/>
  <c r="B235" i="7"/>
  <c r="C13"/>
  <c r="B236" l="1"/>
  <c r="B22" i="8"/>
  <c r="B22" i="3"/>
  <c r="B22" i="6"/>
  <c r="C10" i="3"/>
  <c r="D10" s="1"/>
  <c r="E10" s="1"/>
  <c r="C11" i="6"/>
  <c r="D11" s="1"/>
  <c r="E11" s="1"/>
  <c r="C12" i="8"/>
  <c r="D12" s="1"/>
  <c r="E12" s="1"/>
  <c r="D13" i="7"/>
  <c r="G13"/>
  <c r="J14" l="1"/>
  <c r="C13" i="8"/>
  <c r="C12" i="6"/>
  <c r="D12" s="1"/>
  <c r="E12" s="1"/>
  <c r="C11" i="3"/>
  <c r="D11" s="1"/>
  <c r="E11" s="1"/>
  <c r="H13" i="7"/>
  <c r="E13"/>
  <c r="B23" i="6"/>
  <c r="B23" i="3"/>
  <c r="B23" i="8"/>
  <c r="B237" i="7"/>
  <c r="C14" l="1"/>
  <c r="C12" i="3"/>
  <c r="D12" s="1"/>
  <c r="E12" s="1"/>
  <c r="C13" i="6"/>
  <c r="D13" i="8"/>
  <c r="G13"/>
  <c r="B238" i="7"/>
  <c r="B24" i="8"/>
  <c r="B24" i="3"/>
  <c r="B24" i="6"/>
  <c r="K14" i="7"/>
  <c r="J14" i="8" l="1"/>
  <c r="D13" i="6"/>
  <c r="G13"/>
  <c r="C13" i="3"/>
  <c r="B25" i="6"/>
  <c r="B25" i="3"/>
  <c r="B25" i="8"/>
  <c r="B239" i="7"/>
  <c r="H13" i="8"/>
  <c r="E13"/>
  <c r="D14" i="7"/>
  <c r="J14" i="6" l="1"/>
  <c r="E14" i="7"/>
  <c r="K14" i="8"/>
  <c r="B240" i="7"/>
  <c r="B26" i="8"/>
  <c r="B26" i="3"/>
  <c r="B26" i="6"/>
  <c r="D13" i="3"/>
  <c r="G13"/>
  <c r="H13" i="6"/>
  <c r="E13"/>
  <c r="C14" i="8"/>
  <c r="C14" i="6" l="1"/>
  <c r="J14" i="3"/>
  <c r="C15" i="7"/>
  <c r="D14" i="8"/>
  <c r="K14" i="6"/>
  <c r="H13" i="3"/>
  <c r="E13"/>
  <c r="B27" i="6"/>
  <c r="B27" i="3"/>
  <c r="B27" i="8"/>
  <c r="B241" i="7"/>
  <c r="C14" i="3" l="1"/>
  <c r="B242" i="7"/>
  <c r="B28" i="8"/>
  <c r="B28" i="3"/>
  <c r="B28" i="6"/>
  <c r="K14" i="3"/>
  <c r="D15" i="7"/>
  <c r="M14" i="1"/>
  <c r="H14"/>
  <c r="D14" i="6"/>
  <c r="E14" i="8"/>
  <c r="C15" l="1"/>
  <c r="E14" i="6"/>
  <c r="E15" i="7"/>
  <c r="G49" i="1"/>
  <c r="M30"/>
  <c r="B29" i="6"/>
  <c r="B29" i="3"/>
  <c r="B29" i="8"/>
  <c r="D14" i="3"/>
  <c r="I14" i="1"/>
  <c r="J14" l="1"/>
  <c r="K14" s="1"/>
  <c r="B30" i="8"/>
  <c r="B30" i="3"/>
  <c r="M49" i="1"/>
  <c r="H49"/>
  <c r="C15" i="6"/>
  <c r="E14" i="3"/>
  <c r="D15" i="8"/>
  <c r="B30" i="6"/>
  <c r="C16" i="7"/>
  <c r="D16" l="1"/>
  <c r="B31" i="6"/>
  <c r="D15"/>
  <c r="I49" i="1"/>
  <c r="E15" i="8"/>
  <c r="C15" i="3"/>
  <c r="B31"/>
  <c r="B31" i="8"/>
  <c r="B32" l="1"/>
  <c r="B32" i="3"/>
  <c r="D15"/>
  <c r="J49" i="1"/>
  <c r="E15" i="6"/>
  <c r="B32"/>
  <c r="E16" i="7"/>
  <c r="C16" i="8"/>
  <c r="D16" l="1"/>
  <c r="C17" i="7"/>
  <c r="C16" i="6"/>
  <c r="B33"/>
  <c r="E15" i="3"/>
  <c r="B33"/>
  <c r="B33" i="8"/>
  <c r="B34" l="1"/>
  <c r="B34" i="3"/>
  <c r="B34" i="6"/>
  <c r="D17" i="7"/>
  <c r="C16" i="3"/>
  <c r="D16" i="6"/>
  <c r="E16" i="8"/>
  <c r="B35" i="6" l="1"/>
  <c r="E16"/>
  <c r="D16" i="3"/>
  <c r="E17" i="7"/>
  <c r="B35" i="3"/>
  <c r="B35" i="8"/>
  <c r="C17"/>
  <c r="C18" i="7" l="1"/>
  <c r="C17" i="6"/>
  <c r="B36"/>
  <c r="D17" i="8"/>
  <c r="B36"/>
  <c r="B36" i="3"/>
  <c r="E16"/>
  <c r="C17" l="1"/>
  <c r="B37" i="6"/>
  <c r="D18" i="7"/>
  <c r="B37" i="3"/>
  <c r="B37" i="8"/>
  <c r="E17"/>
  <c r="D17" i="6"/>
  <c r="C18" i="8" l="1"/>
  <c r="B38" i="6"/>
  <c r="E17"/>
  <c r="B38" i="8"/>
  <c r="B38" i="3"/>
  <c r="E18" i="7"/>
  <c r="D17" i="3"/>
  <c r="C19" i="7" l="1"/>
  <c r="D19" s="1"/>
  <c r="E19" s="1"/>
  <c r="C18" i="6"/>
  <c r="B39"/>
  <c r="E17" i="3"/>
  <c r="B39"/>
  <c r="B39" i="8"/>
  <c r="D18"/>
  <c r="C18" i="3" l="1"/>
  <c r="B40" i="6"/>
  <c r="C20" i="7"/>
  <c r="D20" s="1"/>
  <c r="E20" s="1"/>
  <c r="E18" i="8"/>
  <c r="B40"/>
  <c r="B40" i="3"/>
  <c r="D18" i="6"/>
  <c r="C19" i="8" l="1"/>
  <c r="D19" s="1"/>
  <c r="E19" s="1"/>
  <c r="C21" i="7"/>
  <c r="D21" s="1"/>
  <c r="E21" s="1"/>
  <c r="D18" i="3"/>
  <c r="E18" i="6"/>
  <c r="B41" i="3"/>
  <c r="B41" i="8"/>
  <c r="B41" i="6"/>
  <c r="C22" i="7" l="1"/>
  <c r="D22" s="1"/>
  <c r="E22" s="1"/>
  <c r="C20" i="8"/>
  <c r="D20" s="1"/>
  <c r="E20" s="1"/>
  <c r="B42" i="6"/>
  <c r="B42" i="8"/>
  <c r="B42" i="3"/>
  <c r="E18"/>
  <c r="C19" i="6"/>
  <c r="D19" s="1"/>
  <c r="E19" s="1"/>
  <c r="C19" i="3" l="1"/>
  <c r="D19" s="1"/>
  <c r="E19" s="1"/>
  <c r="B43"/>
  <c r="B43" i="6"/>
  <c r="C21" i="8"/>
  <c r="D21" s="1"/>
  <c r="E21" s="1"/>
  <c r="C23" i="7"/>
  <c r="D23" s="1"/>
  <c r="E23" s="1"/>
  <c r="B43" i="8"/>
  <c r="C20" i="6"/>
  <c r="D20" s="1"/>
  <c r="E20" s="1"/>
  <c r="C21" l="1"/>
  <c r="D21" s="1"/>
  <c r="E21" s="1"/>
  <c r="B44" i="8"/>
  <c r="C24" i="7"/>
  <c r="D24" s="1"/>
  <c r="E24" s="1"/>
  <c r="C22" i="8"/>
  <c r="D22" s="1"/>
  <c r="E22" s="1"/>
  <c r="C20" i="3"/>
  <c r="D20" s="1"/>
  <c r="E20" s="1"/>
  <c r="B44" i="6"/>
  <c r="B44" i="3"/>
  <c r="B45" l="1"/>
  <c r="C21"/>
  <c r="D21" s="1"/>
  <c r="E21" s="1"/>
  <c r="C23" i="8"/>
  <c r="D23" s="1"/>
  <c r="E23" s="1"/>
  <c r="C25" i="7"/>
  <c r="C22" i="6"/>
  <c r="D22" s="1"/>
  <c r="E22" s="1"/>
  <c r="B45"/>
  <c r="B45" i="8"/>
  <c r="B46" l="1"/>
  <c r="C23" i="6"/>
  <c r="D23" s="1"/>
  <c r="E23" s="1"/>
  <c r="C24" i="8"/>
  <c r="D24" s="1"/>
  <c r="E24" s="1"/>
  <c r="C22" i="3"/>
  <c r="D22" s="1"/>
  <c r="E22" s="1"/>
  <c r="B46" i="6"/>
  <c r="D25" i="7"/>
  <c r="G14"/>
  <c r="B46" i="3"/>
  <c r="B47" l="1"/>
  <c r="C23"/>
  <c r="D23" s="1"/>
  <c r="E23" s="1"/>
  <c r="C25" i="8"/>
  <c r="H14" i="7"/>
  <c r="E25"/>
  <c r="B47" i="6"/>
  <c r="B47" i="8"/>
  <c r="J15" i="7"/>
  <c r="C24" i="6"/>
  <c r="D24" s="1"/>
  <c r="E24" s="1"/>
  <c r="C25" l="1"/>
  <c r="B48" i="8"/>
  <c r="C26" i="7"/>
  <c r="C24" i="3"/>
  <c r="D24" s="1"/>
  <c r="E24" s="1"/>
  <c r="B48" i="6"/>
  <c r="K15" i="7"/>
  <c r="D25" i="8"/>
  <c r="G14"/>
  <c r="B48" i="3"/>
  <c r="B49" l="1"/>
  <c r="J15" i="8"/>
  <c r="C25" i="3"/>
  <c r="H14" i="8"/>
  <c r="E25"/>
  <c r="B49" i="6"/>
  <c r="D26" i="7"/>
  <c r="B49" i="8"/>
  <c r="D25" i="6"/>
  <c r="G14"/>
  <c r="J15" l="1"/>
  <c r="B50" i="8"/>
  <c r="B50" i="6"/>
  <c r="C26" i="8"/>
  <c r="H14" i="6"/>
  <c r="E25"/>
  <c r="E26" i="7"/>
  <c r="K15" i="8"/>
  <c r="D25" i="3"/>
  <c r="G14"/>
  <c r="B50"/>
  <c r="J15" l="1"/>
  <c r="C27" i="7"/>
  <c r="C26" i="6"/>
  <c r="B51" i="8"/>
  <c r="B51" i="3"/>
  <c r="H14"/>
  <c r="E25"/>
  <c r="K15" i="6"/>
  <c r="D26" i="8"/>
  <c r="B51" i="6"/>
  <c r="E26" i="8" l="1"/>
  <c r="C26" i="3"/>
  <c r="B52" i="6"/>
  <c r="K15" i="3"/>
  <c r="B52"/>
  <c r="B52" i="8"/>
  <c r="D26" i="6"/>
  <c r="D27" i="7"/>
  <c r="N14" i="1"/>
  <c r="B53" i="3" l="1"/>
  <c r="C27" i="8"/>
  <c r="E27" i="7"/>
  <c r="B53" i="8"/>
  <c r="N30" i="1"/>
  <c r="K49"/>
  <c r="N49" s="1"/>
  <c r="B53" i="6"/>
  <c r="D26" i="3"/>
  <c r="E26" i="6"/>
  <c r="E26" i="3" l="1"/>
  <c r="D27" i="8"/>
  <c r="B54" i="6"/>
  <c r="B54" i="8"/>
  <c r="C28" i="7"/>
  <c r="B54" i="3"/>
  <c r="C27" i="6"/>
  <c r="D27" l="1"/>
  <c r="B55" i="8"/>
  <c r="B55" i="6"/>
  <c r="B55" i="3"/>
  <c r="D28" i="7"/>
  <c r="C27" i="3"/>
  <c r="E27" i="8"/>
  <c r="C28" l="1"/>
  <c r="D27" i="3"/>
  <c r="B56" i="8"/>
  <c r="B56" i="6"/>
  <c r="E28" i="7"/>
  <c r="B56" i="3"/>
  <c r="E27" i="6"/>
  <c r="C29" i="7" l="1"/>
  <c r="B57" i="6"/>
  <c r="B57" i="8"/>
  <c r="E27" i="3"/>
  <c r="B57"/>
  <c r="D28" i="8"/>
  <c r="C28" i="6"/>
  <c r="B58" i="3" l="1"/>
  <c r="C28"/>
  <c r="D28" i="6"/>
  <c r="E28" i="8"/>
  <c r="B58"/>
  <c r="B58" i="6"/>
  <c r="D29" i="7"/>
  <c r="C29" i="8" l="1"/>
  <c r="E29" i="7"/>
  <c r="B59" i="6"/>
  <c r="E28"/>
  <c r="D28" i="3"/>
  <c r="B59"/>
  <c r="B59" i="8"/>
  <c r="B60" l="1"/>
  <c r="C30" i="7"/>
  <c r="B60" i="3"/>
  <c r="E28"/>
  <c r="B60" i="6"/>
  <c r="D29" i="8"/>
  <c r="C29" i="6"/>
  <c r="C29" i="3" l="1"/>
  <c r="D29" i="6"/>
  <c r="E29" i="8"/>
  <c r="B61" i="6"/>
  <c r="B61" i="3"/>
  <c r="D30" i="7"/>
  <c r="B61" i="8"/>
  <c r="B62" i="3" l="1"/>
  <c r="C30" i="8"/>
  <c r="B62"/>
  <c r="E30" i="7"/>
  <c r="B62" i="6"/>
  <c r="E29"/>
  <c r="D29" i="3"/>
  <c r="C30" i="6" l="1"/>
  <c r="C31" i="7"/>
  <c r="D31" s="1"/>
  <c r="E31" s="1"/>
  <c r="E29" i="3"/>
  <c r="B63" i="6"/>
  <c r="B63" i="8"/>
  <c r="D30"/>
  <c r="B63" i="3"/>
  <c r="C30" l="1"/>
  <c r="C32" i="7"/>
  <c r="D32" s="1"/>
  <c r="E32" s="1"/>
  <c r="B64" i="3"/>
  <c r="E30" i="8"/>
  <c r="B64"/>
  <c r="B64" i="6"/>
  <c r="D30"/>
  <c r="C31" i="8" l="1"/>
  <c r="D31" s="1"/>
  <c r="E31" s="1"/>
  <c r="C33" i="7"/>
  <c r="D33" s="1"/>
  <c r="E33" s="1"/>
  <c r="E30" i="6"/>
  <c r="B65"/>
  <c r="B65" i="8"/>
  <c r="B65" i="3"/>
  <c r="D30"/>
  <c r="C31" i="6" l="1"/>
  <c r="D31" s="1"/>
  <c r="E31" s="1"/>
  <c r="C34" i="7"/>
  <c r="D34" s="1"/>
  <c r="E34" s="1"/>
  <c r="C32" i="8"/>
  <c r="D32" s="1"/>
  <c r="E32" s="1"/>
  <c r="E30" i="3"/>
  <c r="B66"/>
  <c r="B66" i="8"/>
  <c r="B66" i="6"/>
  <c r="C31" i="3" l="1"/>
  <c r="D31" s="1"/>
  <c r="E31" s="1"/>
  <c r="C33" i="8"/>
  <c r="D33" s="1"/>
  <c r="E33" s="1"/>
  <c r="C35" i="7"/>
  <c r="D35" s="1"/>
  <c r="E35" s="1"/>
  <c r="C32" i="6"/>
  <c r="D32" s="1"/>
  <c r="E32" s="1"/>
  <c r="B67"/>
  <c r="B67" i="8"/>
  <c r="B67" i="3"/>
  <c r="C33" i="6" l="1"/>
  <c r="D33" s="1"/>
  <c r="E33" s="1"/>
  <c r="C36" i="7"/>
  <c r="D36" s="1"/>
  <c r="E36" s="1"/>
  <c r="C34" i="8"/>
  <c r="D34" s="1"/>
  <c r="E34" s="1"/>
  <c r="C32" i="3"/>
  <c r="D32" s="1"/>
  <c r="E32" s="1"/>
  <c r="B68"/>
  <c r="B68" i="8"/>
  <c r="B68" i="6"/>
  <c r="C33" i="3" l="1"/>
  <c r="D33" s="1"/>
  <c r="E33" s="1"/>
  <c r="C35" i="8"/>
  <c r="D35" s="1"/>
  <c r="E35" s="1"/>
  <c r="C37" i="7"/>
  <c r="C34" i="6"/>
  <c r="D34" s="1"/>
  <c r="E34" s="1"/>
  <c r="B69"/>
  <c r="B69" i="8"/>
  <c r="B69" i="3"/>
  <c r="C35" i="6" l="1"/>
  <c r="D35" s="1"/>
  <c r="E35" s="1"/>
  <c r="C36" i="8"/>
  <c r="D36" s="1"/>
  <c r="E36" s="1"/>
  <c r="C34" i="3"/>
  <c r="D34" s="1"/>
  <c r="E34" s="1"/>
  <c r="B70"/>
  <c r="B70" i="8"/>
  <c r="B70" i="6"/>
  <c r="D37" i="7"/>
  <c r="G15"/>
  <c r="J16" l="1"/>
  <c r="C35" i="3"/>
  <c r="D35" s="1"/>
  <c r="E35" s="1"/>
  <c r="C37" i="8"/>
  <c r="C36" i="6"/>
  <c r="D36" s="1"/>
  <c r="E36" s="1"/>
  <c r="H15" i="7"/>
  <c r="E37"/>
  <c r="B71" i="6"/>
  <c r="B71" i="8"/>
  <c r="B71" i="3"/>
  <c r="C38" i="7" l="1"/>
  <c r="C37" i="6"/>
  <c r="C36" i="3"/>
  <c r="D36" s="1"/>
  <c r="E36" s="1"/>
  <c r="B72"/>
  <c r="B72" i="8"/>
  <c r="B72" i="6"/>
  <c r="K16" i="7"/>
  <c r="D37" i="8"/>
  <c r="G15"/>
  <c r="J16" l="1"/>
  <c r="C37" i="3"/>
  <c r="H15" i="8"/>
  <c r="E37"/>
  <c r="B73" i="6"/>
  <c r="B73" i="8"/>
  <c r="B73" i="3"/>
  <c r="D37" i="6"/>
  <c r="G15"/>
  <c r="D38" i="7"/>
  <c r="J16" i="6" l="1"/>
  <c r="C38" i="8"/>
  <c r="E38" i="7"/>
  <c r="H15" i="6"/>
  <c r="E37"/>
  <c r="B74" i="3"/>
  <c r="B74" i="8"/>
  <c r="B74" i="6"/>
  <c r="K16" i="8"/>
  <c r="D37" i="3"/>
  <c r="G15"/>
  <c r="J16" l="1"/>
  <c r="C38" i="6"/>
  <c r="C39" i="7"/>
  <c r="H15" i="3"/>
  <c r="E37"/>
  <c r="B75" i="6"/>
  <c r="B75" i="8"/>
  <c r="B75" i="3"/>
  <c r="K16" i="6"/>
  <c r="D38" i="8"/>
  <c r="E38" l="1"/>
  <c r="C38" i="3"/>
  <c r="B76"/>
  <c r="B76" i="8"/>
  <c r="B76" i="6"/>
  <c r="K16" i="3"/>
  <c r="D39" i="7"/>
  <c r="D38" i="6"/>
  <c r="E38" l="1"/>
  <c r="C39" i="8"/>
  <c r="E39" i="7"/>
  <c r="B77" i="6"/>
  <c r="B77" i="8"/>
  <c r="B77" i="3"/>
  <c r="D38"/>
  <c r="B78" l="1"/>
  <c r="B78" i="8"/>
  <c r="B78" i="6"/>
  <c r="C40" i="7"/>
  <c r="E38" i="3"/>
  <c r="C39" i="6"/>
  <c r="D39" i="8"/>
  <c r="C39" i="3" l="1"/>
  <c r="E39" i="8"/>
  <c r="D39" i="6"/>
  <c r="D40" i="7"/>
  <c r="B79" i="6"/>
  <c r="B79" i="8"/>
  <c r="B79" i="3"/>
  <c r="C40" i="8" l="1"/>
  <c r="D39" i="3"/>
  <c r="B80"/>
  <c r="B80" i="8"/>
  <c r="B80" i="6"/>
  <c r="E40" i="7"/>
  <c r="E39" i="6"/>
  <c r="C41" i="7" l="1"/>
  <c r="B81" i="6"/>
  <c r="B81" i="8"/>
  <c r="B81" i="3"/>
  <c r="E39"/>
  <c r="C40" i="6"/>
  <c r="D40" i="8"/>
  <c r="E40" l="1"/>
  <c r="C40" i="3"/>
  <c r="D40" i="6"/>
  <c r="B82" i="3"/>
  <c r="B82" i="8"/>
  <c r="B82" i="6"/>
  <c r="D41" i="7"/>
  <c r="C41" i="8" l="1"/>
  <c r="E41" i="7"/>
  <c r="B83" i="6"/>
  <c r="B83" i="8"/>
  <c r="B83" i="3"/>
  <c r="E40" i="6"/>
  <c r="D40" i="3"/>
  <c r="C41" i="6" l="1"/>
  <c r="C42" i="7"/>
  <c r="E40" i="3"/>
  <c r="B84"/>
  <c r="B84" i="8"/>
  <c r="B84" i="6"/>
  <c r="D41" i="8"/>
  <c r="C41" i="3" l="1"/>
  <c r="D42" i="7"/>
  <c r="D41" i="6"/>
  <c r="E41" i="8"/>
  <c r="B85" i="6"/>
  <c r="B85" i="8"/>
  <c r="B85" i="3"/>
  <c r="C42" i="8" l="1"/>
  <c r="B86" i="3"/>
  <c r="B86" i="8"/>
  <c r="B86" i="6"/>
  <c r="E41"/>
  <c r="E42" i="7"/>
  <c r="D41" i="3"/>
  <c r="C43" i="7" l="1"/>
  <c r="D43" s="1"/>
  <c r="E43" s="1"/>
  <c r="C42" i="6"/>
  <c r="D42" i="8"/>
  <c r="E41" i="3"/>
  <c r="B87" i="6"/>
  <c r="B87" i="8"/>
  <c r="B87" i="3"/>
  <c r="C42" l="1"/>
  <c r="C44" i="7"/>
  <c r="D44" s="1"/>
  <c r="E44" s="1"/>
  <c r="B88" i="3"/>
  <c r="B88" i="8"/>
  <c r="B88" i="6"/>
  <c r="E42" i="8"/>
  <c r="D42" i="6"/>
  <c r="C43" i="8" l="1"/>
  <c r="D43" s="1"/>
  <c r="E43" s="1"/>
  <c r="C45" i="7"/>
  <c r="D45" s="1"/>
  <c r="E45" s="1"/>
  <c r="E42" i="6"/>
  <c r="B89"/>
  <c r="B89" i="8"/>
  <c r="B89" i="3"/>
  <c r="D42"/>
  <c r="C43" i="6" l="1"/>
  <c r="D43" s="1"/>
  <c r="E43" s="1"/>
  <c r="E42" i="3"/>
  <c r="B90"/>
  <c r="B90" i="8"/>
  <c r="B90" i="6"/>
  <c r="C46" i="7"/>
  <c r="D46" s="1"/>
  <c r="E46" s="1"/>
  <c r="C44" i="8"/>
  <c r="D44" s="1"/>
  <c r="E44" s="1"/>
  <c r="C45" l="1"/>
  <c r="D45" s="1"/>
  <c r="E45" s="1"/>
  <c r="C47" i="7"/>
  <c r="D47" s="1"/>
  <c r="E47" s="1"/>
  <c r="C43" i="3"/>
  <c r="D43" s="1"/>
  <c r="E43" s="1"/>
  <c r="C44" i="6"/>
  <c r="D44" s="1"/>
  <c r="E44" s="1"/>
  <c r="B91"/>
  <c r="B91" i="8"/>
  <c r="B91" i="3"/>
  <c r="C45" i="6" l="1"/>
  <c r="D45" s="1"/>
  <c r="E45" s="1"/>
  <c r="C44" i="3"/>
  <c r="D44" s="1"/>
  <c r="E44" s="1"/>
  <c r="C48" i="7"/>
  <c r="D48" s="1"/>
  <c r="E48" s="1"/>
  <c r="C46" i="8"/>
  <c r="D46" s="1"/>
  <c r="E46" s="1"/>
  <c r="B92" i="3"/>
  <c r="B92" i="8"/>
  <c r="B92" i="6"/>
  <c r="C49" i="7" l="1"/>
  <c r="C45" i="3"/>
  <c r="D45" s="1"/>
  <c r="E45" s="1"/>
  <c r="B93" i="6"/>
  <c r="B93" i="8"/>
  <c r="B93" i="3"/>
  <c r="C47" i="8"/>
  <c r="D47" s="1"/>
  <c r="E47" s="1"/>
  <c r="C46" i="6"/>
  <c r="D46" s="1"/>
  <c r="E46" s="1"/>
  <c r="C47" l="1"/>
  <c r="D47" s="1"/>
  <c r="E47" s="1"/>
  <c r="C48" i="8"/>
  <c r="D48" s="1"/>
  <c r="E48" s="1"/>
  <c r="C46" i="3"/>
  <c r="D46" s="1"/>
  <c r="E46" s="1"/>
  <c r="D49" i="7"/>
  <c r="G16"/>
  <c r="B94" i="3"/>
  <c r="B94" i="8"/>
  <c r="B94" i="6"/>
  <c r="J17" i="7" l="1"/>
  <c r="C47" i="3"/>
  <c r="D47" s="1"/>
  <c r="E47" s="1"/>
  <c r="C49" i="8"/>
  <c r="C48" i="6"/>
  <c r="D48" s="1"/>
  <c r="E48" s="1"/>
  <c r="B95"/>
  <c r="B95" i="8"/>
  <c r="B95" i="3"/>
  <c r="H16" i="7"/>
  <c r="E49"/>
  <c r="C50" l="1"/>
  <c r="C49" i="6"/>
  <c r="C48" i="3"/>
  <c r="D48" s="1"/>
  <c r="E48" s="1"/>
  <c r="K17" i="7"/>
  <c r="B96" i="3"/>
  <c r="B96" i="8"/>
  <c r="B96" i="6"/>
  <c r="D49" i="8"/>
  <c r="G16"/>
  <c r="C49" i="3" l="1"/>
  <c r="H16" i="8"/>
  <c r="E49"/>
  <c r="B97" i="6"/>
  <c r="B97" i="8"/>
  <c r="B97" i="3"/>
  <c r="D49" i="6"/>
  <c r="G16"/>
  <c r="D50" i="7"/>
  <c r="J17" i="8"/>
  <c r="J17" i="6" l="1"/>
  <c r="C50" i="8"/>
  <c r="D49" i="3"/>
  <c r="G16"/>
  <c r="E50" i="7"/>
  <c r="H16" i="6"/>
  <c r="E49"/>
  <c r="B98" i="3"/>
  <c r="B98" i="8"/>
  <c r="B98" i="6"/>
  <c r="K17" i="8"/>
  <c r="C50" i="6" l="1"/>
  <c r="C51" i="7"/>
  <c r="J17" i="3"/>
  <c r="B99" i="6"/>
  <c r="B99" i="8"/>
  <c r="B99" i="3"/>
  <c r="K17" i="6"/>
  <c r="H16" i="3"/>
  <c r="E49"/>
  <c r="D50" i="8"/>
  <c r="E50" l="1"/>
  <c r="C50" i="3"/>
  <c r="D50" i="6"/>
  <c r="K17" i="3"/>
  <c r="B100"/>
  <c r="B100" i="8"/>
  <c r="B100" i="6"/>
  <c r="D51" i="7"/>
  <c r="E50" i="6" l="1"/>
  <c r="C51" i="8"/>
  <c r="E51" i="7"/>
  <c r="B101" i="6"/>
  <c r="B101" i="8"/>
  <c r="B101" i="3"/>
  <c r="D50"/>
  <c r="B102" l="1"/>
  <c r="B102" i="8"/>
  <c r="C52" i="7"/>
  <c r="C51" i="6"/>
  <c r="E50" i="3"/>
  <c r="D51" i="8"/>
  <c r="B102" i="6"/>
  <c r="B103" l="1"/>
  <c r="D51"/>
  <c r="C51" i="3"/>
  <c r="B103" i="8"/>
  <c r="B103" i="3"/>
  <c r="E51" i="8"/>
  <c r="D52" i="7"/>
  <c r="D51" i="3" l="1"/>
  <c r="E52" i="7"/>
  <c r="B104" i="3"/>
  <c r="B104" i="8"/>
  <c r="E51" i="6"/>
  <c r="B104"/>
  <c r="C52" i="8"/>
  <c r="C52" i="6" l="1"/>
  <c r="C53" i="7"/>
  <c r="D52" i="8"/>
  <c r="B105" i="6"/>
  <c r="B105" i="8"/>
  <c r="B105" i="3"/>
  <c r="E51"/>
  <c r="C52" l="1"/>
  <c r="D52" i="6"/>
  <c r="B106" i="3"/>
  <c r="B106" i="8"/>
  <c r="B106" i="6"/>
  <c r="E52" i="8"/>
  <c r="D53" i="7"/>
  <c r="C53" i="8" l="1"/>
  <c r="E53" i="7"/>
  <c r="B107" i="6"/>
  <c r="B107" i="8"/>
  <c r="B107" i="3"/>
  <c r="E52" i="6"/>
  <c r="D52" i="3"/>
  <c r="C53" i="6" l="1"/>
  <c r="C54" i="7"/>
  <c r="D53" i="8"/>
  <c r="E52" i="3"/>
  <c r="B108"/>
  <c r="B108" i="8"/>
  <c r="B108" i="6"/>
  <c r="C53" i="3" l="1"/>
  <c r="B109" i="6"/>
  <c r="B109" i="8"/>
  <c r="B109" i="3"/>
  <c r="E53" i="8"/>
  <c r="D54" i="7"/>
  <c r="D53" i="6"/>
  <c r="C54" i="8" l="1"/>
  <c r="E53" i="6"/>
  <c r="E54" i="7"/>
  <c r="B110" i="3"/>
  <c r="B110" i="8"/>
  <c r="B110" i="6"/>
  <c r="D53" i="3"/>
  <c r="E53" l="1"/>
  <c r="B111" i="6"/>
  <c r="B111" i="8"/>
  <c r="B111" i="3"/>
  <c r="D54" i="8"/>
  <c r="C55" i="7"/>
  <c r="D55" s="1"/>
  <c r="E55" s="1"/>
  <c r="C54" i="6"/>
  <c r="C56" i="7" l="1"/>
  <c r="D56" s="1"/>
  <c r="E56" s="1"/>
  <c r="C54" i="3"/>
  <c r="D54" i="6"/>
  <c r="E54" i="8"/>
  <c r="B112" i="3"/>
  <c r="B112" i="8"/>
  <c r="B112" i="6"/>
  <c r="C55" i="8" l="1"/>
  <c r="D55" s="1"/>
  <c r="E55" s="1"/>
  <c r="D54" i="3"/>
  <c r="C57" i="7"/>
  <c r="D57" s="1"/>
  <c r="E57" s="1"/>
  <c r="B113" i="6"/>
  <c r="B113" i="8"/>
  <c r="B113" i="3"/>
  <c r="E54" i="6"/>
  <c r="C55" l="1"/>
  <c r="D55" s="1"/>
  <c r="E55" s="1"/>
  <c r="C58" i="7"/>
  <c r="D58" s="1"/>
  <c r="E58" s="1"/>
  <c r="C56" i="8"/>
  <c r="D56" s="1"/>
  <c r="E56" s="1"/>
  <c r="B114" i="3"/>
  <c r="B114" i="8"/>
  <c r="B114" i="6"/>
  <c r="E54" i="3"/>
  <c r="C55" l="1"/>
  <c r="D55" s="1"/>
  <c r="E55" s="1"/>
  <c r="B115" i="6"/>
  <c r="B115" i="8"/>
  <c r="B115" i="3"/>
  <c r="C57" i="8"/>
  <c r="D57" s="1"/>
  <c r="E57" s="1"/>
  <c r="C59" i="7"/>
  <c r="D59" s="1"/>
  <c r="E59" s="1"/>
  <c r="C56" i="6"/>
  <c r="D56" s="1"/>
  <c r="E56" s="1"/>
  <c r="C57" l="1"/>
  <c r="D57" s="1"/>
  <c r="E57" s="1"/>
  <c r="C60" i="7"/>
  <c r="D60" s="1"/>
  <c r="E60" s="1"/>
  <c r="C58" i="8"/>
  <c r="D58" s="1"/>
  <c r="E58" s="1"/>
  <c r="C56" i="3"/>
  <c r="D56" s="1"/>
  <c r="E56" s="1"/>
  <c r="B116"/>
  <c r="B116" i="8"/>
  <c r="B116" i="6"/>
  <c r="C57" i="3" l="1"/>
  <c r="D57" s="1"/>
  <c r="E57" s="1"/>
  <c r="C59" i="8"/>
  <c r="D59" s="1"/>
  <c r="E59" s="1"/>
  <c r="C61" i="7"/>
  <c r="C58" i="6"/>
  <c r="D58" s="1"/>
  <c r="E58" s="1"/>
  <c r="B117"/>
  <c r="B117" i="8"/>
  <c r="B117" i="3"/>
  <c r="C59" i="6" l="1"/>
  <c r="D59" s="1"/>
  <c r="E59" s="1"/>
  <c r="C60" i="8"/>
  <c r="D60" s="1"/>
  <c r="E60" s="1"/>
  <c r="C58" i="3"/>
  <c r="D58" s="1"/>
  <c r="E58" s="1"/>
  <c r="B118"/>
  <c r="B118" i="8"/>
  <c r="B118" i="6"/>
  <c r="D61" i="7"/>
  <c r="G17"/>
  <c r="J18" l="1"/>
  <c r="C59" i="3"/>
  <c r="D59" s="1"/>
  <c r="E59" s="1"/>
  <c r="C61" i="8"/>
  <c r="H17" i="7"/>
  <c r="E61"/>
  <c r="B119" i="6"/>
  <c r="B119" i="8"/>
  <c r="B119" i="3"/>
  <c r="C60" i="6"/>
  <c r="D60" s="1"/>
  <c r="E60" s="1"/>
  <c r="C61" l="1"/>
  <c r="C62" i="7"/>
  <c r="C60" i="3"/>
  <c r="D60" s="1"/>
  <c r="E60" s="1"/>
  <c r="B120"/>
  <c r="B120" i="8"/>
  <c r="B120" i="6"/>
  <c r="K18" i="7"/>
  <c r="D61" i="8"/>
  <c r="G17"/>
  <c r="J18" l="1"/>
  <c r="C61" i="3"/>
  <c r="D62" i="7"/>
  <c r="D61" i="6"/>
  <c r="G17"/>
  <c r="H17" i="8"/>
  <c r="E61"/>
  <c r="B121" i="6"/>
  <c r="B121" i="8"/>
  <c r="B121" i="3"/>
  <c r="C62" i="8" l="1"/>
  <c r="J18" i="6"/>
  <c r="B122" i="3"/>
  <c r="B122" i="8"/>
  <c r="B122" i="6"/>
  <c r="K18" i="8"/>
  <c r="H17" i="6"/>
  <c r="E61"/>
  <c r="E62" i="7"/>
  <c r="D61" i="3"/>
  <c r="G17"/>
  <c r="J18" l="1"/>
  <c r="C63" i="7"/>
  <c r="D62" i="8"/>
  <c r="H17" i="3"/>
  <c r="E61"/>
  <c r="K18" i="6"/>
  <c r="B123"/>
  <c r="B123" i="8"/>
  <c r="B123" i="3"/>
  <c r="C62" i="6"/>
  <c r="C62" i="3" l="1"/>
  <c r="E62" i="8"/>
  <c r="D62" i="6"/>
  <c r="B124" i="3"/>
  <c r="B124" i="8"/>
  <c r="B124" i="6"/>
  <c r="K18" i="3"/>
  <c r="D63" i="7"/>
  <c r="E62" i="6" l="1"/>
  <c r="C63" i="8"/>
  <c r="E63" i="7"/>
  <c r="B125" i="6"/>
  <c r="B125" i="8"/>
  <c r="B125" i="3"/>
  <c r="D62"/>
  <c r="E62" l="1"/>
  <c r="B126"/>
  <c r="B126" i="8"/>
  <c r="B126" i="6"/>
  <c r="D63" i="8"/>
  <c r="C64" i="7"/>
  <c r="C63" i="6"/>
  <c r="C63" i="3" l="1"/>
  <c r="D63" i="6"/>
  <c r="D64" i="7"/>
  <c r="E63" i="8"/>
  <c r="B127" i="6"/>
  <c r="B127" i="8"/>
  <c r="B127" i="3"/>
  <c r="C64" i="8" l="1"/>
  <c r="B128" i="3"/>
  <c r="B128" i="8"/>
  <c r="B128" i="6"/>
  <c r="E64" i="7"/>
  <c r="E63" i="6"/>
  <c r="D63" i="3"/>
  <c r="C64" i="6" l="1"/>
  <c r="C65" i="7"/>
  <c r="E63" i="3"/>
  <c r="B129" i="6"/>
  <c r="B129" i="8"/>
  <c r="B129" i="3"/>
  <c r="D64" i="8"/>
  <c r="C64" i="3" l="1"/>
  <c r="D64" i="6"/>
  <c r="E64" i="8"/>
  <c r="B130" i="3"/>
  <c r="B130" i="8"/>
  <c r="B130" i="6"/>
  <c r="D65" i="7"/>
  <c r="C65" i="8" l="1"/>
  <c r="D64" i="3"/>
  <c r="E65" i="7"/>
  <c r="B131" i="6"/>
  <c r="B131" i="8"/>
  <c r="B131" i="3"/>
  <c r="E64" i="6"/>
  <c r="C65" l="1"/>
  <c r="C66" i="7"/>
  <c r="D65" i="8"/>
  <c r="B132" i="3"/>
  <c r="B132" i="8"/>
  <c r="B132" i="6"/>
  <c r="E64" i="3"/>
  <c r="C65" l="1"/>
  <c r="B133" i="6"/>
  <c r="B133" i="8"/>
  <c r="B133" i="3"/>
  <c r="E65" i="8"/>
  <c r="D66" i="7"/>
  <c r="D65" i="6"/>
  <c r="C66" i="8" l="1"/>
  <c r="E65" i="6"/>
  <c r="E66" i="7"/>
  <c r="B134" i="3"/>
  <c r="B134" i="8"/>
  <c r="B134" i="6"/>
  <c r="D65" i="3"/>
  <c r="C67" i="7" l="1"/>
  <c r="D67" s="1"/>
  <c r="E67" s="1"/>
  <c r="C66" i="6"/>
  <c r="E65" i="3"/>
  <c r="B135" i="6"/>
  <c r="B135" i="8"/>
  <c r="B135" i="3"/>
  <c r="D66" i="8"/>
  <c r="E66" l="1"/>
  <c r="B136" i="3"/>
  <c r="B136" i="8"/>
  <c r="B136" i="6"/>
  <c r="D66"/>
  <c r="C66" i="3"/>
  <c r="C68" i="7"/>
  <c r="D68" s="1"/>
  <c r="E68" s="1"/>
  <c r="C69" l="1"/>
  <c r="D69" s="1"/>
  <c r="E69" s="1"/>
  <c r="C67" i="8"/>
  <c r="D67" s="1"/>
  <c r="E67" s="1"/>
  <c r="D66" i="3"/>
  <c r="E66" i="6"/>
  <c r="B137"/>
  <c r="B137" i="8"/>
  <c r="B137" i="3"/>
  <c r="C67" i="6" l="1"/>
  <c r="D67" s="1"/>
  <c r="E67" s="1"/>
  <c r="C68" i="8"/>
  <c r="D68" s="1"/>
  <c r="E68" s="1"/>
  <c r="C70" i="7"/>
  <c r="D70" s="1"/>
  <c r="E70" s="1"/>
  <c r="B138" i="3"/>
  <c r="B138" i="8"/>
  <c r="B138" i="6"/>
  <c r="E66" i="3"/>
  <c r="C67" l="1"/>
  <c r="D67" s="1"/>
  <c r="E67" s="1"/>
  <c r="C71" i="7"/>
  <c r="D71" s="1"/>
  <c r="E71" s="1"/>
  <c r="C69" i="8"/>
  <c r="D69" s="1"/>
  <c r="E69" s="1"/>
  <c r="C68" i="6"/>
  <c r="D68" s="1"/>
  <c r="E68" s="1"/>
  <c r="B139"/>
  <c r="B139" i="8"/>
  <c r="B139" i="3"/>
  <c r="C69" i="6" l="1"/>
  <c r="D69" s="1"/>
  <c r="E69" s="1"/>
  <c r="C70" i="8"/>
  <c r="D70" s="1"/>
  <c r="E70" s="1"/>
  <c r="C72" i="7"/>
  <c r="D72" s="1"/>
  <c r="E72" s="1"/>
  <c r="C68" i="3"/>
  <c r="D68" s="1"/>
  <c r="E68" s="1"/>
  <c r="B140"/>
  <c r="B140" i="8"/>
  <c r="B140" i="6"/>
  <c r="C69" i="3" l="1"/>
  <c r="D69" s="1"/>
  <c r="E69" s="1"/>
  <c r="C73" i="7"/>
  <c r="C71" i="8"/>
  <c r="D71" s="1"/>
  <c r="E71" s="1"/>
  <c r="C70" i="6"/>
  <c r="D70" s="1"/>
  <c r="E70" s="1"/>
  <c r="B141"/>
  <c r="B141" i="8"/>
  <c r="B141" i="3"/>
  <c r="C71" i="6" l="1"/>
  <c r="D71" s="1"/>
  <c r="E71" s="1"/>
  <c r="B142" i="3"/>
  <c r="B142" i="8"/>
  <c r="B142" i="6"/>
  <c r="D73" i="7"/>
  <c r="G18"/>
  <c r="J19" s="1"/>
  <c r="C72" i="8"/>
  <c r="D72" s="1"/>
  <c r="E72" s="1"/>
  <c r="C70" i="3"/>
  <c r="D70" s="1"/>
  <c r="E70" s="1"/>
  <c r="C71" l="1"/>
  <c r="D71" s="1"/>
  <c r="E71" s="1"/>
  <c r="C73" i="8"/>
  <c r="C72" i="6"/>
  <c r="D72" s="1"/>
  <c r="E72" s="1"/>
  <c r="H18" i="7"/>
  <c r="K19" s="1"/>
  <c r="E73"/>
  <c r="B143" i="6"/>
  <c r="B143" i="8"/>
  <c r="B143" i="3"/>
  <c r="C74" i="7" l="1"/>
  <c r="C73" i="6"/>
  <c r="C72" i="3"/>
  <c r="D72" s="1"/>
  <c r="E72" s="1"/>
  <c r="B144"/>
  <c r="B144" i="8"/>
  <c r="B144" i="6"/>
  <c r="D73" i="8"/>
  <c r="G18"/>
  <c r="J19" s="1"/>
  <c r="C73" i="3" l="1"/>
  <c r="H18" i="8"/>
  <c r="K19" s="1"/>
  <c r="E73"/>
  <c r="B145" i="6"/>
  <c r="B145" i="8"/>
  <c r="B145" i="3"/>
  <c r="D73" i="6"/>
  <c r="G18"/>
  <c r="J19" s="1"/>
  <c r="D74" i="7"/>
  <c r="C74" i="8" l="1"/>
  <c r="E74" i="7"/>
  <c r="H18" i="6"/>
  <c r="K19" s="1"/>
  <c r="E73"/>
  <c r="B146" i="3"/>
  <c r="B146" i="8"/>
  <c r="B146" i="6"/>
  <c r="D73" i="3"/>
  <c r="G18"/>
  <c r="J19" s="1"/>
  <c r="C74" i="6" l="1"/>
  <c r="C75" i="7"/>
  <c r="H18" i="3"/>
  <c r="K19" s="1"/>
  <c r="E73"/>
  <c r="B147" i="6"/>
  <c r="B147" i="8"/>
  <c r="B147" i="3"/>
  <c r="D74" i="8"/>
  <c r="E74" l="1"/>
  <c r="C74" i="3"/>
  <c r="D74" i="6"/>
  <c r="B148" i="3"/>
  <c r="B148" i="8"/>
  <c r="B148" i="6"/>
  <c r="D75" i="7"/>
  <c r="E74" i="6" l="1"/>
  <c r="C75" i="8"/>
  <c r="E75" i="7"/>
  <c r="B149" i="6"/>
  <c r="B149" i="8"/>
  <c r="B149" i="3"/>
  <c r="D74"/>
  <c r="E74" l="1"/>
  <c r="C76" i="7"/>
  <c r="C75" i="6"/>
  <c r="B150" i="3"/>
  <c r="B150" i="8"/>
  <c r="B150" i="6"/>
  <c r="D75" i="8"/>
  <c r="C75" i="3" l="1"/>
  <c r="E75" i="8"/>
  <c r="B151" i="6"/>
  <c r="B151" i="8"/>
  <c r="B151" i="3"/>
  <c r="D75" i="6"/>
  <c r="D76" i="7"/>
  <c r="C76" i="8" l="1"/>
  <c r="E76" i="7"/>
  <c r="E75" i="6"/>
  <c r="B152" i="3"/>
  <c r="B152" i="8"/>
  <c r="B152" i="6"/>
  <c r="D75" i="3"/>
  <c r="C76" i="6" l="1"/>
  <c r="C77" i="7"/>
  <c r="D76" i="8"/>
  <c r="E75" i="3"/>
  <c r="B153" i="6"/>
  <c r="B153" i="8"/>
  <c r="B153" i="3"/>
  <c r="C76" l="1"/>
  <c r="D77" i="7"/>
  <c r="B154" i="3"/>
  <c r="B154" i="8"/>
  <c r="B154" i="6"/>
  <c r="E76" i="8"/>
  <c r="D76" i="6"/>
  <c r="C77" i="8" l="1"/>
  <c r="E76" i="6"/>
  <c r="B155"/>
  <c r="B155" i="8"/>
  <c r="B155" i="3"/>
  <c r="E77" i="7"/>
  <c r="D76" i="3"/>
  <c r="C78" i="7" l="1"/>
  <c r="C77" i="6"/>
  <c r="D77" i="8"/>
  <c r="E76" i="3"/>
  <c r="B156"/>
  <c r="B156" i="8"/>
  <c r="B156" i="6"/>
  <c r="C77" i="3" l="1"/>
  <c r="B157" i="6"/>
  <c r="B157" i="8"/>
  <c r="B157" i="3"/>
  <c r="E77" i="8"/>
  <c r="D77" i="6"/>
  <c r="D78" i="7"/>
  <c r="E78" l="1"/>
  <c r="E77" i="6"/>
  <c r="B158" i="3"/>
  <c r="B158" i="8"/>
  <c r="B158" i="6"/>
  <c r="D77" i="3"/>
  <c r="C78" i="8"/>
  <c r="D78" l="1"/>
  <c r="C78" i="6"/>
  <c r="C79" i="7"/>
  <c r="D79" s="1"/>
  <c r="E79" s="1"/>
  <c r="E77" i="3"/>
  <c r="B159" i="6"/>
  <c r="B159" i="8"/>
  <c r="B159" i="3"/>
  <c r="C78" l="1"/>
  <c r="C80" i="7"/>
  <c r="D80" s="1"/>
  <c r="E80" s="1"/>
  <c r="B160" i="3"/>
  <c r="B160" i="8"/>
  <c r="B160" i="6"/>
  <c r="D78"/>
  <c r="E78" i="8"/>
  <c r="C79" l="1"/>
  <c r="D79" s="1"/>
  <c r="E79" s="1"/>
  <c r="C81" i="7"/>
  <c r="D81" s="1"/>
  <c r="E81" s="1"/>
  <c r="D78" i="3"/>
  <c r="E78" i="6"/>
  <c r="B161"/>
  <c r="B161" i="8"/>
  <c r="B161" i="3"/>
  <c r="C79" i="6" l="1"/>
  <c r="D79" s="1"/>
  <c r="E79" s="1"/>
  <c r="B162" i="3"/>
  <c r="B162" i="8"/>
  <c r="B162" i="6"/>
  <c r="E78" i="3"/>
  <c r="C82" i="7"/>
  <c r="D82" s="1"/>
  <c r="E82" s="1"/>
  <c r="C80" i="8"/>
  <c r="D80" s="1"/>
  <c r="E80" s="1"/>
  <c r="C81" l="1"/>
  <c r="D81" s="1"/>
  <c r="E81" s="1"/>
  <c r="C83" i="7"/>
  <c r="D83" s="1"/>
  <c r="E83" s="1"/>
  <c r="C79" i="3"/>
  <c r="D79" s="1"/>
  <c r="E79" s="1"/>
  <c r="C80" i="6"/>
  <c r="D80" s="1"/>
  <c r="E80" s="1"/>
  <c r="B163"/>
  <c r="B163" i="8"/>
  <c r="B163" i="3"/>
  <c r="C81" i="6" l="1"/>
  <c r="D81" s="1"/>
  <c r="E81" s="1"/>
  <c r="C80" i="3"/>
  <c r="D80" s="1"/>
  <c r="E80" s="1"/>
  <c r="C84" i="7"/>
  <c r="D84" s="1"/>
  <c r="E84" s="1"/>
  <c r="C82" i="8"/>
  <c r="D82" s="1"/>
  <c r="E82" s="1"/>
  <c r="B164" i="3"/>
  <c r="B164" i="8"/>
  <c r="B164" i="6"/>
  <c r="C83" i="8" l="1"/>
  <c r="D83" s="1"/>
  <c r="E83" s="1"/>
  <c r="C85" i="7"/>
  <c r="C81" i="3"/>
  <c r="D81" s="1"/>
  <c r="E81" s="1"/>
  <c r="C82" i="6"/>
  <c r="D82" s="1"/>
  <c r="E82" s="1"/>
  <c r="B165"/>
  <c r="B165" i="8"/>
  <c r="B165" i="3"/>
  <c r="C83" i="6" l="1"/>
  <c r="D83" s="1"/>
  <c r="E83" s="1"/>
  <c r="C82" i="3"/>
  <c r="D82" s="1"/>
  <c r="E82" s="1"/>
  <c r="C84" i="8"/>
  <c r="D84" s="1"/>
  <c r="E84" s="1"/>
  <c r="B166" i="3"/>
  <c r="B166" i="8"/>
  <c r="B166" i="6"/>
  <c r="D85" i="7"/>
  <c r="G19"/>
  <c r="J20" s="1"/>
  <c r="C85" i="8" l="1"/>
  <c r="C83" i="3"/>
  <c r="D83" s="1"/>
  <c r="E83" s="1"/>
  <c r="C84" i="6"/>
  <c r="D84" s="1"/>
  <c r="E84" s="1"/>
  <c r="H19" i="7"/>
  <c r="K20" s="1"/>
  <c r="E85"/>
  <c r="B167" i="6"/>
  <c r="B167" i="8"/>
  <c r="B167" i="3"/>
  <c r="C86" i="7" l="1"/>
  <c r="C84" i="3"/>
  <c r="D84" s="1"/>
  <c r="E84" s="1"/>
  <c r="B168"/>
  <c r="B168" i="8"/>
  <c r="B168" i="6"/>
  <c r="D85" i="8"/>
  <c r="G19"/>
  <c r="J20" s="1"/>
  <c r="C85" i="6"/>
  <c r="D85" l="1"/>
  <c r="G19"/>
  <c r="J20" s="1"/>
  <c r="C85" i="3"/>
  <c r="H19" i="8"/>
  <c r="K20" s="1"/>
  <c r="E85"/>
  <c r="B169" i="6"/>
  <c r="B169" i="8"/>
  <c r="B169" i="3"/>
  <c r="D86" i="7"/>
  <c r="C86" i="8" l="1"/>
  <c r="E86" i="7"/>
  <c r="B170" i="3"/>
  <c r="B170" i="8"/>
  <c r="B170" i="6"/>
  <c r="D85" i="3"/>
  <c r="G19"/>
  <c r="J20" s="1"/>
  <c r="H19" i="6"/>
  <c r="K20" s="1"/>
  <c r="E85"/>
  <c r="C86" l="1"/>
  <c r="C87" i="7"/>
  <c r="H19" i="3"/>
  <c r="K20" s="1"/>
  <c r="E85"/>
  <c r="B171" i="6"/>
  <c r="B171" i="8"/>
  <c r="B171" i="3"/>
  <c r="D86" i="8"/>
  <c r="E86" l="1"/>
  <c r="C86" i="3"/>
  <c r="B172"/>
  <c r="B172" i="8"/>
  <c r="B172" i="6"/>
  <c r="D87" i="7"/>
  <c r="D86" i="6"/>
  <c r="E86" l="1"/>
  <c r="C87" i="8"/>
  <c r="E87" i="7"/>
  <c r="B173" i="6"/>
  <c r="B173" i="8"/>
  <c r="B173" i="3"/>
  <c r="D86"/>
  <c r="E86" l="1"/>
  <c r="C88" i="7"/>
  <c r="C87" i="6"/>
  <c r="B174" i="3"/>
  <c r="B174" i="8"/>
  <c r="B174" i="6"/>
  <c r="D87" i="8"/>
  <c r="D88" i="7" l="1"/>
  <c r="C87" i="3"/>
  <c r="E87" i="8"/>
  <c r="B175" i="6"/>
  <c r="B175" i="8"/>
  <c r="B175" i="3"/>
  <c r="D87" i="6"/>
  <c r="C88" i="8" l="1"/>
  <c r="E87" i="6"/>
  <c r="B176" i="3"/>
  <c r="B176" i="8"/>
  <c r="B176" i="6"/>
  <c r="D87" i="3"/>
  <c r="E88" i="7"/>
  <c r="C89" l="1"/>
  <c r="C88" i="6"/>
  <c r="E87" i="3"/>
  <c r="B177" i="6"/>
  <c r="B177" i="8"/>
  <c r="B177" i="3"/>
  <c r="D88" i="8"/>
  <c r="C88" i="3" l="1"/>
  <c r="D89" i="7"/>
  <c r="E88" i="8"/>
  <c r="B178" i="3"/>
  <c r="B178" i="8"/>
  <c r="B178" i="6"/>
  <c r="D88"/>
  <c r="C89" i="8" l="1"/>
  <c r="E88" i="6"/>
  <c r="B179"/>
  <c r="B179" i="8"/>
  <c r="B179" i="3"/>
  <c r="E89" i="7"/>
  <c r="D88" i="3"/>
  <c r="C89" i="6" l="1"/>
  <c r="E88" i="3"/>
  <c r="B180"/>
  <c r="B180" i="8"/>
  <c r="B180" i="6"/>
  <c r="D89" i="8"/>
  <c r="C90" i="7"/>
  <c r="C89" i="3" l="1"/>
  <c r="D90" i="7"/>
  <c r="E89" i="8"/>
  <c r="B181" i="6"/>
  <c r="B181" i="8"/>
  <c r="B181" i="3"/>
  <c r="D89" i="6"/>
  <c r="C90" i="8" l="1"/>
  <c r="D89" i="3"/>
  <c r="E89" i="6"/>
  <c r="B182" i="3"/>
  <c r="B182" i="8"/>
  <c r="B182" i="6"/>
  <c r="E90" i="7"/>
  <c r="C91" l="1"/>
  <c r="D91" s="1"/>
  <c r="E91" s="1"/>
  <c r="C90" i="6"/>
  <c r="D90" i="8"/>
  <c r="B183" i="6"/>
  <c r="B183" i="8"/>
  <c r="B183" i="3"/>
  <c r="E89"/>
  <c r="C90" l="1"/>
  <c r="D90" i="6"/>
  <c r="C92" i="7"/>
  <c r="D92" s="1"/>
  <c r="E92" s="1"/>
  <c r="B184" i="3"/>
  <c r="B184" i="8"/>
  <c r="B184" i="6"/>
  <c r="E90" i="8"/>
  <c r="C91" l="1"/>
  <c r="D91" s="1"/>
  <c r="E91" s="1"/>
  <c r="C93" i="7"/>
  <c r="D93" s="1"/>
  <c r="E93" s="1"/>
  <c r="B185" i="6"/>
  <c r="B185" i="8"/>
  <c r="B185" i="3"/>
  <c r="E90" i="6"/>
  <c r="D90" i="3"/>
  <c r="C91" i="6" l="1"/>
  <c r="D91" s="1"/>
  <c r="E91" s="1"/>
  <c r="C94" i="7"/>
  <c r="D94" s="1"/>
  <c r="E94" s="1"/>
  <c r="C92" i="8"/>
  <c r="D92" s="1"/>
  <c r="E92" s="1"/>
  <c r="E90" i="3"/>
  <c r="B186"/>
  <c r="B186" i="8"/>
  <c r="B186" i="6"/>
  <c r="C91" i="3" l="1"/>
  <c r="D91" s="1"/>
  <c r="E91" s="1"/>
  <c r="C93" i="8"/>
  <c r="D93" s="1"/>
  <c r="E93" s="1"/>
  <c r="C95" i="7"/>
  <c r="D95" s="1"/>
  <c r="E95" s="1"/>
  <c r="C92" i="6"/>
  <c r="D92" s="1"/>
  <c r="E92" s="1"/>
  <c r="B187"/>
  <c r="B187" i="8"/>
  <c r="B187" i="3"/>
  <c r="C96" i="7" l="1"/>
  <c r="D96" s="1"/>
  <c r="E96" s="1"/>
  <c r="C94" i="8"/>
  <c r="D94" s="1"/>
  <c r="E94" s="1"/>
  <c r="B188" i="3"/>
  <c r="B188" i="8"/>
  <c r="B188" i="6"/>
  <c r="C93"/>
  <c r="D93" s="1"/>
  <c r="E93" s="1"/>
  <c r="C92" i="3"/>
  <c r="D92" s="1"/>
  <c r="E92" s="1"/>
  <c r="C93" l="1"/>
  <c r="D93" s="1"/>
  <c r="E93" s="1"/>
  <c r="C94" i="6"/>
  <c r="D94" s="1"/>
  <c r="E94" s="1"/>
  <c r="C95" i="8"/>
  <c r="D95" s="1"/>
  <c r="E95" s="1"/>
  <c r="C97" i="7"/>
  <c r="B189" i="6"/>
  <c r="B189" i="8"/>
  <c r="B189" i="3"/>
  <c r="C96" i="8" l="1"/>
  <c r="D96" s="1"/>
  <c r="E96" s="1"/>
  <c r="C95" i="6"/>
  <c r="D95" s="1"/>
  <c r="E95" s="1"/>
  <c r="C94" i="3"/>
  <c r="D94" s="1"/>
  <c r="E94" s="1"/>
  <c r="B190"/>
  <c r="B190" i="8"/>
  <c r="B190" i="6"/>
  <c r="D97" i="7"/>
  <c r="G20"/>
  <c r="C95" i="3" l="1"/>
  <c r="D95" s="1"/>
  <c r="E95" s="1"/>
  <c r="C96" i="6"/>
  <c r="D96" s="1"/>
  <c r="E96" s="1"/>
  <c r="H20" i="7"/>
  <c r="E97"/>
  <c r="B191" i="6"/>
  <c r="B191" i="8"/>
  <c r="B191" i="3"/>
  <c r="C97" i="8"/>
  <c r="C98" i="7" l="1"/>
  <c r="C97" i="6"/>
  <c r="C96" i="3"/>
  <c r="D96" s="1"/>
  <c r="E96" s="1"/>
  <c r="D97" i="8"/>
  <c r="G20"/>
  <c r="B192" i="3"/>
  <c r="B192" i="8"/>
  <c r="B192" i="6"/>
  <c r="C97" i="3" l="1"/>
  <c r="D97" i="6"/>
  <c r="G20"/>
  <c r="B193"/>
  <c r="B193" i="8"/>
  <c r="B193" i="3"/>
  <c r="H20" i="8"/>
  <c r="E97"/>
  <c r="D98" i="7"/>
  <c r="C98" i="8" l="1"/>
  <c r="E98" i="7"/>
  <c r="B194" i="3"/>
  <c r="B194" i="8"/>
  <c r="B194" i="6"/>
  <c r="H20"/>
  <c r="E97"/>
  <c r="D97" i="3"/>
  <c r="G20"/>
  <c r="C98" i="6" l="1"/>
  <c r="C99" i="7"/>
  <c r="H20" i="3"/>
  <c r="E97"/>
  <c r="B195" i="6"/>
  <c r="B195" i="8"/>
  <c r="B195" i="3"/>
  <c r="D98" i="8"/>
  <c r="E98" l="1"/>
  <c r="C98" i="3"/>
  <c r="B196"/>
  <c r="B196" i="8"/>
  <c r="B196" i="6"/>
  <c r="D99" i="7"/>
  <c r="D98" i="6"/>
  <c r="E98" l="1"/>
  <c r="C99" i="8"/>
  <c r="E99" i="7"/>
  <c r="B197" i="6"/>
  <c r="B197" i="8"/>
  <c r="B197" i="3"/>
  <c r="D98"/>
  <c r="E98" l="1"/>
  <c r="C100" i="7"/>
  <c r="C99" i="6"/>
  <c r="B198" i="3"/>
  <c r="B198" i="8"/>
  <c r="B198" i="6"/>
  <c r="D99" i="8"/>
  <c r="C99" i="3" l="1"/>
  <c r="E99" i="8"/>
  <c r="B199" i="6"/>
  <c r="B199" i="8"/>
  <c r="B199" i="3"/>
  <c r="D99" i="6"/>
  <c r="D100" i="7"/>
  <c r="C100" i="8" l="1"/>
  <c r="D99" i="3"/>
  <c r="E100" i="7"/>
  <c r="E99" i="6"/>
  <c r="B200" i="3"/>
  <c r="B200" i="8"/>
  <c r="B200" i="6"/>
  <c r="C100" l="1"/>
  <c r="C101" i="7"/>
  <c r="B201" i="6"/>
  <c r="B201" i="8"/>
  <c r="B201" i="3"/>
  <c r="E99"/>
  <c r="D100" i="8"/>
  <c r="C100" i="3" l="1"/>
  <c r="D101" i="7"/>
  <c r="E100" i="8"/>
  <c r="B202" i="3"/>
  <c r="B202" i="8"/>
  <c r="B202" i="6"/>
  <c r="D100"/>
  <c r="C101" i="8" l="1"/>
  <c r="E100" i="6"/>
  <c r="B203"/>
  <c r="B203" i="8"/>
  <c r="B203" i="3"/>
  <c r="E101" i="7"/>
  <c r="D100" i="3"/>
  <c r="C102" i="7" l="1"/>
  <c r="C101" i="6"/>
  <c r="E100" i="3"/>
  <c r="B204"/>
  <c r="B204" i="8"/>
  <c r="B204" i="6"/>
  <c r="D101" i="8"/>
  <c r="C101" i="3" l="1"/>
  <c r="D102" i="7"/>
  <c r="E101" i="8"/>
  <c r="B205" i="6"/>
  <c r="B205" i="8"/>
  <c r="B205" i="3"/>
  <c r="D101" i="6"/>
  <c r="C102" i="8" l="1"/>
  <c r="E101" i="6"/>
  <c r="B206" i="3"/>
  <c r="B206" i="8"/>
  <c r="B206" i="6"/>
  <c r="E102" i="7"/>
  <c r="D101" i="3"/>
  <c r="C103" i="7" l="1"/>
  <c r="D103" s="1"/>
  <c r="E103" s="1"/>
  <c r="C102" i="6"/>
  <c r="D102" i="8"/>
  <c r="E101" i="3"/>
  <c r="B207" i="6"/>
  <c r="B207" i="8"/>
  <c r="B207" i="3"/>
  <c r="C102" l="1"/>
  <c r="B208"/>
  <c r="B208" i="8"/>
  <c r="B208" i="6"/>
  <c r="E102" i="8"/>
  <c r="D102" i="6"/>
  <c r="C104" i="7"/>
  <c r="D104" s="1"/>
  <c r="E104" s="1"/>
  <c r="C105" l="1"/>
  <c r="D105" s="1"/>
  <c r="E105" s="1"/>
  <c r="C103" i="8"/>
  <c r="D103" s="1"/>
  <c r="E103" s="1"/>
  <c r="E102" i="6"/>
  <c r="B209"/>
  <c r="B209" i="8"/>
  <c r="B209" i="3"/>
  <c r="D102"/>
  <c r="C103" i="6" l="1"/>
  <c r="D103" s="1"/>
  <c r="E103" s="1"/>
  <c r="E102" i="3"/>
  <c r="B210"/>
  <c r="B210" i="8"/>
  <c r="B210" i="6"/>
  <c r="C104" i="8"/>
  <c r="D104" s="1"/>
  <c r="E104" s="1"/>
  <c r="C106" i="7"/>
  <c r="D106" s="1"/>
  <c r="E106" s="1"/>
  <c r="C107" l="1"/>
  <c r="D107" s="1"/>
  <c r="E107" s="1"/>
  <c r="C105" i="8"/>
  <c r="D105" s="1"/>
  <c r="E105" s="1"/>
  <c r="C103" i="3"/>
  <c r="D103" s="1"/>
  <c r="E103" s="1"/>
  <c r="C104" i="6"/>
  <c r="D104" s="1"/>
  <c r="E104" s="1"/>
  <c r="B211"/>
  <c r="B211" i="8"/>
  <c r="B211" i="3"/>
  <c r="C105" i="6" l="1"/>
  <c r="D105" s="1"/>
  <c r="E105" s="1"/>
  <c r="C104" i="3"/>
  <c r="D104" s="1"/>
  <c r="E104" s="1"/>
  <c r="C106" i="8"/>
  <c r="D106" s="1"/>
  <c r="E106" s="1"/>
  <c r="C108" i="7"/>
  <c r="D108" s="1"/>
  <c r="E108" s="1"/>
  <c r="B212" i="3"/>
  <c r="B212" i="8"/>
  <c r="B212" i="6"/>
  <c r="C109" i="7" l="1"/>
  <c r="C107" i="8"/>
  <c r="D107" s="1"/>
  <c r="E107" s="1"/>
  <c r="C105" i="3"/>
  <c r="D105" s="1"/>
  <c r="E105" s="1"/>
  <c r="C106" i="6"/>
  <c r="D106" s="1"/>
  <c r="E106" s="1"/>
  <c r="B213"/>
  <c r="B213" i="8"/>
  <c r="B213" i="3"/>
  <c r="C107" i="6" l="1"/>
  <c r="D107" s="1"/>
  <c r="E107" s="1"/>
  <c r="C106" i="3"/>
  <c r="D106" s="1"/>
  <c r="E106" s="1"/>
  <c r="C108" i="8"/>
  <c r="D108" s="1"/>
  <c r="E108" s="1"/>
  <c r="B214" i="3"/>
  <c r="B214" i="8"/>
  <c r="B214" i="6"/>
  <c r="D109" i="7"/>
  <c r="G21"/>
  <c r="C109" i="8" l="1"/>
  <c r="C107" i="3"/>
  <c r="D107" s="1"/>
  <c r="E107" s="1"/>
  <c r="C108" i="6"/>
  <c r="D108" s="1"/>
  <c r="E108" s="1"/>
  <c r="H21" i="7"/>
  <c r="E109"/>
  <c r="B215" i="6"/>
  <c r="B215" i="8"/>
  <c r="B215" i="3"/>
  <c r="C109" i="6" l="1"/>
  <c r="B216"/>
  <c r="C110" i="7"/>
  <c r="C108" i="3"/>
  <c r="D108" s="1"/>
  <c r="E108" s="1"/>
  <c r="D109" i="8"/>
  <c r="G21"/>
  <c r="B216" i="3"/>
  <c r="B216" i="8"/>
  <c r="C109" i="3" l="1"/>
  <c r="D110" i="7"/>
  <c r="D109" i="6"/>
  <c r="G21"/>
  <c r="B217" i="8"/>
  <c r="B217" i="3"/>
  <c r="H21" i="8"/>
  <c r="E109"/>
  <c r="B217" i="6"/>
  <c r="B218" l="1"/>
  <c r="C110" i="8"/>
  <c r="E110" i="7"/>
  <c r="B218" i="3"/>
  <c r="B218" i="8"/>
  <c r="H21" i="6"/>
  <c r="E109"/>
  <c r="D109" i="3"/>
  <c r="G21"/>
  <c r="C110" i="6" l="1"/>
  <c r="B219" i="8"/>
  <c r="C111" i="7"/>
  <c r="H21" i="3"/>
  <c r="E109"/>
  <c r="B219"/>
  <c r="D110" i="8"/>
  <c r="B219" i="6"/>
  <c r="E110" i="8" l="1"/>
  <c r="C110" i="3"/>
  <c r="B220" i="6"/>
  <c r="B220" i="3"/>
  <c r="D111" i="7"/>
  <c r="B220" i="8"/>
  <c r="D110" i="6"/>
  <c r="E110" l="1"/>
  <c r="B221" i="8"/>
  <c r="B221" i="3"/>
  <c r="C111" i="8"/>
  <c r="E111" i="7"/>
  <c r="B221" i="6"/>
  <c r="D110" i="3"/>
  <c r="E110" l="1"/>
  <c r="C112" i="7"/>
  <c r="D111" i="8"/>
  <c r="B222"/>
  <c r="C111" i="6"/>
  <c r="B222"/>
  <c r="B222" i="3"/>
  <c r="B223" l="1"/>
  <c r="C111"/>
  <c r="B223" i="6"/>
  <c r="D111"/>
  <c r="B223" i="8"/>
  <c r="E111"/>
  <c r="D112" i="7"/>
  <c r="C112" i="8" l="1"/>
  <c r="B224"/>
  <c r="E112" i="7"/>
  <c r="E111" i="6"/>
  <c r="B224"/>
  <c r="D111" i="3"/>
  <c r="B224"/>
  <c r="C112" i="6" l="1"/>
  <c r="C113" i="7"/>
  <c r="B225" i="8"/>
  <c r="B225" i="3"/>
  <c r="E111"/>
  <c r="B225" i="6"/>
  <c r="D112" i="8"/>
  <c r="B226" i="6" l="1"/>
  <c r="C112" i="3"/>
  <c r="B226"/>
  <c r="E112" i="8"/>
  <c r="B226"/>
  <c r="D113" i="7"/>
  <c r="D112" i="6"/>
  <c r="B227" i="8" l="1"/>
  <c r="C113"/>
  <c r="E112" i="6"/>
  <c r="E113" i="7"/>
  <c r="B227" i="3"/>
  <c r="D112"/>
  <c r="B227" i="6"/>
  <c r="B228" l="1"/>
  <c r="B228" i="3"/>
  <c r="C114" i="7"/>
  <c r="C113" i="6"/>
  <c r="E112" i="3"/>
  <c r="D113" i="8"/>
  <c r="B228"/>
  <c r="B229" l="1"/>
  <c r="C113" i="3"/>
  <c r="E113" i="8"/>
  <c r="D113" i="6"/>
  <c r="D114" i="7"/>
  <c r="B229" i="3"/>
  <c r="B229" i="6"/>
  <c r="B230" l="1"/>
  <c r="B230" i="3"/>
  <c r="C114" i="8"/>
  <c r="E114" i="7"/>
  <c r="E113" i="6"/>
  <c r="D113" i="3"/>
  <c r="B230" i="8"/>
  <c r="B231" l="1"/>
  <c r="C114" i="6"/>
  <c r="C115" i="7"/>
  <c r="D115" s="1"/>
  <c r="E115" s="1"/>
  <c r="E113" i="3"/>
  <c r="D114" i="8"/>
  <c r="B231" i="3"/>
  <c r="B231" i="6"/>
  <c r="B232" l="1"/>
  <c r="B232" i="3"/>
  <c r="C114"/>
  <c r="C116" i="7"/>
  <c r="D116" s="1"/>
  <c r="E116" s="1"/>
  <c r="E114" i="8"/>
  <c r="D114" i="6"/>
  <c r="B232" i="8"/>
  <c r="B233" l="1"/>
  <c r="C115"/>
  <c r="D115" s="1"/>
  <c r="E115" s="1"/>
  <c r="C117" i="7"/>
  <c r="D117" s="1"/>
  <c r="E117" s="1"/>
  <c r="E114" i="6"/>
  <c r="D114" i="3"/>
  <c r="B233"/>
  <c r="B233" i="6"/>
  <c r="B234" l="1"/>
  <c r="C115"/>
  <c r="D115" s="1"/>
  <c r="E115" s="1"/>
  <c r="B234" i="3"/>
  <c r="E114"/>
  <c r="B234" i="8"/>
  <c r="C118" i="7"/>
  <c r="D118" s="1"/>
  <c r="E118" s="1"/>
  <c r="C116" i="8"/>
  <c r="D116" s="1"/>
  <c r="E116" s="1"/>
  <c r="C117" l="1"/>
  <c r="D117" s="1"/>
  <c r="E117" s="1"/>
  <c r="C119" i="7"/>
  <c r="D119" s="1"/>
  <c r="E119" s="1"/>
  <c r="C115" i="3"/>
  <c r="D115" s="1"/>
  <c r="E115" s="1"/>
  <c r="C116" i="6"/>
  <c r="D116" s="1"/>
  <c r="E116" s="1"/>
  <c r="B235" i="8"/>
  <c r="B235" i="3"/>
  <c r="B235" i="6"/>
  <c r="B236" l="1"/>
  <c r="C117"/>
  <c r="D117" s="1"/>
  <c r="E117" s="1"/>
  <c r="C116" i="3"/>
  <c r="D116" s="1"/>
  <c r="E116" s="1"/>
  <c r="C120" i="7"/>
  <c r="D120" s="1"/>
  <c r="E120" s="1"/>
  <c r="C118" i="8"/>
  <c r="D118" s="1"/>
  <c r="E118" s="1"/>
  <c r="B236" i="3"/>
  <c r="B236" i="8"/>
  <c r="C121" i="7" l="1"/>
  <c r="C119" i="8"/>
  <c r="D119" s="1"/>
  <c r="E119" s="1"/>
  <c r="C117" i="3"/>
  <c r="D117" s="1"/>
  <c r="E117" s="1"/>
  <c r="C118" i="6"/>
  <c r="D118" s="1"/>
  <c r="E118" s="1"/>
  <c r="B237" i="8"/>
  <c r="B237" i="3"/>
  <c r="B237" i="6"/>
  <c r="B238" l="1"/>
  <c r="C119"/>
  <c r="D119" s="1"/>
  <c r="E119" s="1"/>
  <c r="C118" i="3"/>
  <c r="D118" s="1"/>
  <c r="E118" s="1"/>
  <c r="C120" i="8"/>
  <c r="D120" s="1"/>
  <c r="E120" s="1"/>
  <c r="B238" i="3"/>
  <c r="B238" i="8"/>
  <c r="D121" i="7"/>
  <c r="G22"/>
  <c r="C121" i="8" l="1"/>
  <c r="C119" i="3"/>
  <c r="D119" s="1"/>
  <c r="E119" s="1"/>
  <c r="C120" i="6"/>
  <c r="D120" s="1"/>
  <c r="E120" s="1"/>
  <c r="H22" i="7"/>
  <c r="E121"/>
  <c r="B239" i="8"/>
  <c r="B239" i="3"/>
  <c r="B239" i="6"/>
  <c r="B240" l="1"/>
  <c r="C122" i="7"/>
  <c r="C121" i="6"/>
  <c r="C120" i="3"/>
  <c r="D120" s="1"/>
  <c r="E120" s="1"/>
  <c r="B240"/>
  <c r="B240" i="8"/>
  <c r="D121"/>
  <c r="G22"/>
  <c r="C121" i="3" l="1"/>
  <c r="H22" i="8"/>
  <c r="E121"/>
  <c r="B241"/>
  <c r="B241" i="3"/>
  <c r="D121" i="6"/>
  <c r="G22"/>
  <c r="D122" i="7"/>
  <c r="B241" i="6"/>
  <c r="C122" i="8" l="1"/>
  <c r="D121" i="3"/>
  <c r="G22"/>
  <c r="B242" i="6"/>
  <c r="E122" i="7"/>
  <c r="H22" i="6"/>
  <c r="E121"/>
  <c r="B242" i="3"/>
  <c r="B242" i="8"/>
  <c r="D122" l="1"/>
  <c r="H22" i="3"/>
  <c r="E121"/>
  <c r="C122" i="6"/>
  <c r="C123" i="7"/>
  <c r="C122" i="3" l="1"/>
  <c r="E122" i="8"/>
  <c r="D123" i="7"/>
  <c r="D122" i="6"/>
  <c r="E122" l="1"/>
  <c r="C123" i="8"/>
  <c r="E123" i="7"/>
  <c r="D122" i="3"/>
  <c r="E122" l="1"/>
  <c r="C124" i="7"/>
  <c r="C123" i="6"/>
  <c r="D123" i="8"/>
  <c r="D123" i="6" l="1"/>
  <c r="C123" i="3"/>
  <c r="E123" i="8"/>
  <c r="D124" i="7"/>
  <c r="E124" l="1"/>
  <c r="D123" i="3"/>
  <c r="E123" i="6"/>
  <c r="C124" i="8"/>
  <c r="C124" i="6" l="1"/>
  <c r="C125" i="7"/>
  <c r="D124" i="8"/>
  <c r="E123" i="3"/>
  <c r="C124" l="1"/>
  <c r="D125" i="7"/>
  <c r="D124" i="6"/>
  <c r="E124" i="8"/>
  <c r="C125" l="1"/>
  <c r="E124" i="6"/>
  <c r="E125" i="7"/>
  <c r="D124" i="3"/>
  <c r="C126" i="7" l="1"/>
  <c r="C125" i="6"/>
  <c r="E124" i="3"/>
  <c r="D125" i="8"/>
  <c r="C125" i="3" l="1"/>
  <c r="E125" i="8"/>
  <c r="D125" i="6"/>
  <c r="D126" i="7"/>
  <c r="C126" i="8" l="1"/>
  <c r="E126" i="7"/>
  <c r="E125" i="6"/>
  <c r="D125" i="3"/>
  <c r="C126" i="6" l="1"/>
  <c r="C127" i="7"/>
  <c r="D127" s="1"/>
  <c r="E127" s="1"/>
  <c r="D126" i="8"/>
  <c r="E125" i="3"/>
  <c r="C126" l="1"/>
  <c r="C128" i="7"/>
  <c r="D128" s="1"/>
  <c r="E128" s="1"/>
  <c r="D126" i="6"/>
  <c r="E126" i="8"/>
  <c r="C127" l="1"/>
  <c r="D127" s="1"/>
  <c r="E127" s="1"/>
  <c r="C129" i="7"/>
  <c r="D129" s="1"/>
  <c r="E129" s="1"/>
  <c r="E126" i="6"/>
  <c r="D126" i="3"/>
  <c r="C127" i="6" l="1"/>
  <c r="D127" s="1"/>
  <c r="E127" s="1"/>
  <c r="C130" i="7"/>
  <c r="D130" s="1"/>
  <c r="E130" s="1"/>
  <c r="E126" i="3"/>
  <c r="C128" i="8"/>
  <c r="D128" s="1"/>
  <c r="E128" s="1"/>
  <c r="C129" l="1"/>
  <c r="D129" s="1"/>
  <c r="E129" s="1"/>
  <c r="C127" i="3"/>
  <c r="D127" s="1"/>
  <c r="E127" s="1"/>
  <c r="C131" i="7"/>
  <c r="D131" s="1"/>
  <c r="E131" s="1"/>
  <c r="C128" i="6"/>
  <c r="D128" s="1"/>
  <c r="E128" s="1"/>
  <c r="C129" l="1"/>
  <c r="D129" s="1"/>
  <c r="E129" s="1"/>
  <c r="C132" i="7"/>
  <c r="D132" s="1"/>
  <c r="E132" s="1"/>
  <c r="C128" i="3"/>
  <c r="D128" s="1"/>
  <c r="E128" s="1"/>
  <c r="C130" i="8"/>
  <c r="D130" s="1"/>
  <c r="E130" s="1"/>
  <c r="C131" l="1"/>
  <c r="D131" s="1"/>
  <c r="E131" s="1"/>
  <c r="C129" i="3"/>
  <c r="D129" s="1"/>
  <c r="E129" s="1"/>
  <c r="C133" i="7"/>
  <c r="C130" i="6"/>
  <c r="D130" s="1"/>
  <c r="E130" s="1"/>
  <c r="C131" l="1"/>
  <c r="D131" s="1"/>
  <c r="E131" s="1"/>
  <c r="D133" i="7"/>
  <c r="G23"/>
  <c r="C130" i="3"/>
  <c r="D130" s="1"/>
  <c r="E130" s="1"/>
  <c r="C132" i="8"/>
  <c r="D132" s="1"/>
  <c r="E132" s="1"/>
  <c r="C133" l="1"/>
  <c r="C131" i="3"/>
  <c r="D131" s="1"/>
  <c r="E131" s="1"/>
  <c r="C132" i="6"/>
  <c r="D132" s="1"/>
  <c r="E132" s="1"/>
  <c r="H23" i="7"/>
  <c r="E133"/>
  <c r="C133" i="6" l="1"/>
  <c r="C134" i="7"/>
  <c r="C132" i="3"/>
  <c r="D132" s="1"/>
  <c r="E132" s="1"/>
  <c r="D133" i="8"/>
  <c r="G23"/>
  <c r="C133" i="3" l="1"/>
  <c r="H23" i="8"/>
  <c r="E133"/>
  <c r="D134" i="7"/>
  <c r="D133" i="6"/>
  <c r="G23"/>
  <c r="C134" i="8" l="1"/>
  <c r="H23" i="6"/>
  <c r="E133"/>
  <c r="E134" i="7"/>
  <c r="D133" i="3"/>
  <c r="G23"/>
  <c r="C135" i="7" l="1"/>
  <c r="C134" i="6"/>
  <c r="D134" i="8"/>
  <c r="H23" i="3"/>
  <c r="E133"/>
  <c r="C134" l="1"/>
  <c r="E134" i="8"/>
  <c r="D135" i="7"/>
  <c r="D134" i="6"/>
  <c r="E134" l="1"/>
  <c r="C135" i="8"/>
  <c r="E135" i="7"/>
  <c r="D134" i="3"/>
  <c r="E134" l="1"/>
  <c r="C136" i="7"/>
  <c r="D135" i="8"/>
  <c r="C135" i="6"/>
  <c r="D136" i="7" l="1"/>
  <c r="C135" i="3"/>
  <c r="D135" i="6"/>
  <c r="E135" i="8"/>
  <c r="E135" i="6" l="1"/>
  <c r="D135" i="3"/>
  <c r="E136" i="7"/>
  <c r="C136" i="8"/>
  <c r="D136" l="1"/>
  <c r="E135" i="3"/>
  <c r="C137" i="7"/>
  <c r="C136" i="6"/>
  <c r="D136" l="1"/>
  <c r="E136" i="8"/>
  <c r="D137" i="7"/>
  <c r="C136" i="3"/>
  <c r="E137" i="7" l="1"/>
  <c r="E136" i="6"/>
  <c r="D136" i="3"/>
  <c r="C137" i="8"/>
  <c r="D137" l="1"/>
  <c r="E136" i="3"/>
  <c r="C137" i="6"/>
  <c r="C138" i="7"/>
  <c r="D138" l="1"/>
  <c r="D137" i="6"/>
  <c r="E137" i="8"/>
  <c r="C137" i="3"/>
  <c r="D137" l="1"/>
  <c r="E137" i="6"/>
  <c r="E138" i="7"/>
  <c r="C138" i="8"/>
  <c r="D138" l="1"/>
  <c r="E137" i="3"/>
  <c r="C139" i="7"/>
  <c r="D139" s="1"/>
  <c r="E139" s="1"/>
  <c r="C138" i="6"/>
  <c r="C140" i="7" l="1"/>
  <c r="D140" s="1"/>
  <c r="E140" s="1"/>
  <c r="E138" i="8"/>
  <c r="D138" i="6"/>
  <c r="C138" i="3"/>
  <c r="C141" i="7" l="1"/>
  <c r="D141" s="1"/>
  <c r="E141" s="1"/>
  <c r="D138" i="3"/>
  <c r="E138" i="6"/>
  <c r="C139" i="8"/>
  <c r="D139" s="1"/>
  <c r="E139" s="1"/>
  <c r="C140" l="1"/>
  <c r="D140" s="1"/>
  <c r="E140" s="1"/>
  <c r="C142" i="7"/>
  <c r="D142" s="1"/>
  <c r="E142" s="1"/>
  <c r="E138" i="3"/>
  <c r="C139" i="6"/>
  <c r="D139" s="1"/>
  <c r="E139" s="1"/>
  <c r="C140" l="1"/>
  <c r="D140" s="1"/>
  <c r="E140" s="1"/>
  <c r="C143" i="7"/>
  <c r="D143" s="1"/>
  <c r="E143" s="1"/>
  <c r="C141" i="8"/>
  <c r="D141" s="1"/>
  <c r="E141" s="1"/>
  <c r="C139" i="3"/>
  <c r="D139" s="1"/>
  <c r="E139" s="1"/>
  <c r="C142" i="8" l="1"/>
  <c r="D142" s="1"/>
  <c r="E142" s="1"/>
  <c r="C140" i="3"/>
  <c r="D140" s="1"/>
  <c r="E140" s="1"/>
  <c r="C144" i="7"/>
  <c r="D144" s="1"/>
  <c r="E144" s="1"/>
  <c r="C141" i="6"/>
  <c r="D141" s="1"/>
  <c r="E141" s="1"/>
  <c r="C145" i="7" l="1"/>
  <c r="C142" i="6"/>
  <c r="D142" s="1"/>
  <c r="E142" s="1"/>
  <c r="C141" i="3"/>
  <c r="D141" s="1"/>
  <c r="E141" s="1"/>
  <c r="C143" i="8"/>
  <c r="D143" s="1"/>
  <c r="E143" s="1"/>
  <c r="C142" i="3" l="1"/>
  <c r="D142" s="1"/>
  <c r="E142" s="1"/>
  <c r="C144" i="8"/>
  <c r="D144" s="1"/>
  <c r="E144" s="1"/>
  <c r="C143" i="6"/>
  <c r="D143" s="1"/>
  <c r="E143" s="1"/>
  <c r="D145" i="7"/>
  <c r="G24"/>
  <c r="G37" s="1"/>
  <c r="C144" i="6" l="1"/>
  <c r="D144" s="1"/>
  <c r="E144" s="1"/>
  <c r="C143" i="3"/>
  <c r="D143" s="1"/>
  <c r="E143" s="1"/>
  <c r="H24" i="7"/>
  <c r="H37" s="1"/>
  <c r="I37" s="1"/>
  <c r="E145"/>
  <c r="C145" i="8"/>
  <c r="C144" i="3" l="1"/>
  <c r="D144" s="1"/>
  <c r="E144" s="1"/>
  <c r="D145" i="8"/>
  <c r="G24"/>
  <c r="G37" s="1"/>
  <c r="C145" i="6"/>
  <c r="C146" i="7"/>
  <c r="C145" i="3" l="1"/>
  <c r="D146" i="7"/>
  <c r="D145" i="6"/>
  <c r="G24"/>
  <c r="G37" s="1"/>
  <c r="H24" i="8"/>
  <c r="H37" s="1"/>
  <c r="I37" s="1"/>
  <c r="E145"/>
  <c r="H24" i="6" l="1"/>
  <c r="H37" s="1"/>
  <c r="I37" s="1"/>
  <c r="E145"/>
  <c r="E146" i="7"/>
  <c r="C146" i="8"/>
  <c r="D145" i="3"/>
  <c r="G24"/>
  <c r="G37" s="1"/>
  <c r="H24" l="1"/>
  <c r="H37" s="1"/>
  <c r="I37" s="1"/>
  <c r="E145"/>
  <c r="D146" i="8"/>
  <c r="C147" i="7"/>
  <c r="C146" i="6"/>
  <c r="D146" l="1"/>
  <c r="D147" i="7"/>
  <c r="E146" i="8"/>
  <c r="C146" i="3"/>
  <c r="E147" i="7" l="1"/>
  <c r="D146" i="3"/>
  <c r="C147" i="8"/>
  <c r="E146" i="6"/>
  <c r="D147" i="8" l="1"/>
  <c r="C147" i="6"/>
  <c r="E146" i="3"/>
  <c r="C148" i="7"/>
  <c r="D148" l="1"/>
  <c r="D147" i="6"/>
  <c r="E147" i="8"/>
  <c r="C147" i="3"/>
  <c r="D147" l="1"/>
  <c r="E147" i="6"/>
  <c r="E148" i="7"/>
  <c r="C148" i="8"/>
  <c r="E147" i="3" l="1"/>
  <c r="D148" i="8"/>
  <c r="C149" i="7"/>
  <c r="C148" i="6"/>
  <c r="E148" i="8" l="1"/>
  <c r="D148" i="6"/>
  <c r="D149" i="7"/>
  <c r="C148" i="3"/>
  <c r="D148" l="1"/>
  <c r="E149" i="7"/>
  <c r="E148" i="6"/>
  <c r="C149" i="8"/>
  <c r="C149" i="6" l="1"/>
  <c r="C150" i="7"/>
  <c r="D149" i="8"/>
  <c r="E148" i="3"/>
  <c r="C149" l="1"/>
  <c r="E149" i="8"/>
  <c r="D150" i="7"/>
  <c r="D149" i="6"/>
  <c r="C150" i="8" l="1"/>
  <c r="E149" i="6"/>
  <c r="E150" i="7"/>
  <c r="D149" i="3"/>
  <c r="C151" i="7" l="1"/>
  <c r="D151" s="1"/>
  <c r="E151" s="1"/>
  <c r="C150" i="6"/>
  <c r="E149" i="3"/>
  <c r="D150" i="8"/>
  <c r="C152" i="7" l="1"/>
  <c r="D152" s="1"/>
  <c r="E152" s="1"/>
  <c r="C150" i="3"/>
  <c r="D150" i="6"/>
  <c r="E150" i="8"/>
  <c r="C151" l="1"/>
  <c r="D151" s="1"/>
  <c r="E151" s="1"/>
  <c r="C153" i="7"/>
  <c r="D153" s="1"/>
  <c r="E153" s="1"/>
  <c r="E150" i="6"/>
  <c r="D150" i="3"/>
  <c r="C151" i="6" l="1"/>
  <c r="D151" s="1"/>
  <c r="E151" s="1"/>
  <c r="C154" i="7"/>
  <c r="D154" s="1"/>
  <c r="E154" s="1"/>
  <c r="C152" i="8"/>
  <c r="D152" s="1"/>
  <c r="E152" s="1"/>
  <c r="E150" i="3"/>
  <c r="C151" l="1"/>
  <c r="D151" s="1"/>
  <c r="E151" s="1"/>
  <c r="C153" i="8"/>
  <c r="D153" s="1"/>
  <c r="E153" s="1"/>
  <c r="C155" i="7"/>
  <c r="D155" s="1"/>
  <c r="E155" s="1"/>
  <c r="C152" i="6"/>
  <c r="D152" s="1"/>
  <c r="E152" s="1"/>
  <c r="C156" i="7" l="1"/>
  <c r="D156" s="1"/>
  <c r="E156" s="1"/>
  <c r="C154" i="8"/>
  <c r="D154" s="1"/>
  <c r="E154" s="1"/>
  <c r="C153" i="6"/>
  <c r="D153" s="1"/>
  <c r="E153" s="1"/>
  <c r="C152" i="3"/>
  <c r="D152" s="1"/>
  <c r="E152" s="1"/>
  <c r="C153" l="1"/>
  <c r="D153" s="1"/>
  <c r="E153" s="1"/>
  <c r="C154" i="6"/>
  <c r="D154" s="1"/>
  <c r="E154" s="1"/>
  <c r="C155" i="8"/>
  <c r="D155" s="1"/>
  <c r="E155" s="1"/>
  <c r="C157" i="7"/>
  <c r="C155" i="6" l="1"/>
  <c r="D155" s="1"/>
  <c r="E155" s="1"/>
  <c r="C156" i="8"/>
  <c r="D156" s="1"/>
  <c r="E156" s="1"/>
  <c r="C154" i="3"/>
  <c r="D154" s="1"/>
  <c r="E154" s="1"/>
  <c r="D157" i="7"/>
  <c r="G25"/>
  <c r="C155" i="3" l="1"/>
  <c r="D155" s="1"/>
  <c r="E155" s="1"/>
  <c r="C157" i="8"/>
  <c r="C156" i="6"/>
  <c r="D156" s="1"/>
  <c r="E156" s="1"/>
  <c r="H25" i="7"/>
  <c r="E157"/>
  <c r="C158" l="1"/>
  <c r="C157" i="6"/>
  <c r="C156" i="3"/>
  <c r="D156" s="1"/>
  <c r="E156" s="1"/>
  <c r="D157" i="8"/>
  <c r="G25"/>
  <c r="C157" i="3" l="1"/>
  <c r="H25" i="8"/>
  <c r="E157"/>
  <c r="D157" i="6"/>
  <c r="G25"/>
  <c r="D158" i="7"/>
  <c r="C158" i="8" l="1"/>
  <c r="E158" i="7"/>
  <c r="H25" i="6"/>
  <c r="E157"/>
  <c r="D157" i="3"/>
  <c r="G25"/>
  <c r="C158" i="6" l="1"/>
  <c r="C159" i="7"/>
  <c r="H25" i="3"/>
  <c r="E157"/>
  <c r="D158" i="8"/>
  <c r="E158" l="1"/>
  <c r="C158" i="3"/>
  <c r="D159" i="7"/>
  <c r="D158" i="6"/>
  <c r="E158" l="1"/>
  <c r="D158" i="3"/>
  <c r="C159" i="8"/>
  <c r="E159" i="7"/>
  <c r="C160" l="1"/>
  <c r="E158" i="3"/>
  <c r="C159" i="6"/>
  <c r="D159" i="8"/>
  <c r="D159" i="6" l="1"/>
  <c r="C159" i="3"/>
  <c r="E159" i="8"/>
  <c r="D160" i="7"/>
  <c r="C160" i="8" l="1"/>
  <c r="D159" i="3"/>
  <c r="E160" i="7"/>
  <c r="E159" i="6"/>
  <c r="C160" l="1"/>
  <c r="C161" i="7"/>
  <c r="E159" i="3"/>
  <c r="D160" i="8"/>
  <c r="C160" i="3" l="1"/>
  <c r="E160" i="8"/>
  <c r="D161" i="7"/>
  <c r="D160" i="6"/>
  <c r="C161" i="8" l="1"/>
  <c r="E160" i="6"/>
  <c r="E161" i="7"/>
  <c r="D160" i="3"/>
  <c r="C162" i="7" l="1"/>
  <c r="C161" i="6"/>
  <c r="E160" i="3"/>
  <c r="D161" i="8"/>
  <c r="C161" i="3" l="1"/>
  <c r="E161" i="8"/>
  <c r="D161" i="6"/>
  <c r="D162" i="7"/>
  <c r="C162" i="8" l="1"/>
  <c r="E162" i="7"/>
  <c r="E161" i="6"/>
  <c r="D161" i="3"/>
  <c r="C162" i="6" l="1"/>
  <c r="C163" i="7"/>
  <c r="D163" s="1"/>
  <c r="E163" s="1"/>
  <c r="E161" i="3"/>
  <c r="D162" i="8"/>
  <c r="C164" i="7" l="1"/>
  <c r="D164" s="1"/>
  <c r="E164" s="1"/>
  <c r="C162" i="3"/>
  <c r="E162" i="8"/>
  <c r="D162" i="6"/>
  <c r="C163" i="8" l="1"/>
  <c r="D163" s="1"/>
  <c r="E163" s="1"/>
  <c r="C165" i="7"/>
  <c r="D165" s="1"/>
  <c r="E165" s="1"/>
  <c r="E162" i="6"/>
  <c r="D162" i="3"/>
  <c r="C163" i="6" l="1"/>
  <c r="D163" s="1"/>
  <c r="E163" s="1"/>
  <c r="C166" i="7"/>
  <c r="D166" s="1"/>
  <c r="E166" s="1"/>
  <c r="C164" i="8"/>
  <c r="D164" s="1"/>
  <c r="E164" s="1"/>
  <c r="E162" i="3"/>
  <c r="C163" l="1"/>
  <c r="D163" s="1"/>
  <c r="E163" s="1"/>
  <c r="C165" i="8"/>
  <c r="D165" s="1"/>
  <c r="E165" s="1"/>
  <c r="C167" i="7"/>
  <c r="D167" s="1"/>
  <c r="E167" s="1"/>
  <c r="C164" i="6"/>
  <c r="D164" s="1"/>
  <c r="E164" s="1"/>
  <c r="C164" i="3" l="1"/>
  <c r="D164" s="1"/>
  <c r="E164" s="1"/>
  <c r="C165" i="6"/>
  <c r="D165" s="1"/>
  <c r="E165" s="1"/>
  <c r="C168" i="7"/>
  <c r="D168" s="1"/>
  <c r="E168" s="1"/>
  <c r="C166" i="8"/>
  <c r="D166" s="1"/>
  <c r="E166" s="1"/>
  <c r="C167" l="1"/>
  <c r="D167" s="1"/>
  <c r="E167" s="1"/>
  <c r="C169" i="7"/>
  <c r="C166" i="6"/>
  <c r="D166" s="1"/>
  <c r="E166" s="1"/>
  <c r="C165" i="3"/>
  <c r="D165" s="1"/>
  <c r="E165" s="1"/>
  <c r="C167" i="6" l="1"/>
  <c r="D167" s="1"/>
  <c r="E167" s="1"/>
  <c r="C166" i="3"/>
  <c r="D166" s="1"/>
  <c r="E166" s="1"/>
  <c r="C168" i="8"/>
  <c r="D168" s="1"/>
  <c r="E168" s="1"/>
  <c r="D169" i="7"/>
  <c r="G26"/>
  <c r="C169" i="8" l="1"/>
  <c r="C167" i="3"/>
  <c r="D167" s="1"/>
  <c r="E167" s="1"/>
  <c r="C168" i="6"/>
  <c r="D168" s="1"/>
  <c r="E168" s="1"/>
  <c r="H26" i="7"/>
  <c r="E169"/>
  <c r="C170" l="1"/>
  <c r="C169" i="6"/>
  <c r="C168" i="3"/>
  <c r="D168" s="1"/>
  <c r="E168" s="1"/>
  <c r="D169" i="8"/>
  <c r="G26"/>
  <c r="C169" i="3" l="1"/>
  <c r="H26" i="8"/>
  <c r="E169"/>
  <c r="D169" i="6"/>
  <c r="G26"/>
  <c r="D170" i="7"/>
  <c r="C170" i="8" l="1"/>
  <c r="E170" i="7"/>
  <c r="H26" i="6"/>
  <c r="E169"/>
  <c r="D169" i="3"/>
  <c r="G26"/>
  <c r="C170" i="6" l="1"/>
  <c r="C171" i="7"/>
  <c r="D170" i="8"/>
  <c r="H26" i="3"/>
  <c r="E169"/>
  <c r="C170" l="1"/>
  <c r="E170" i="8"/>
  <c r="D171" i="7"/>
  <c r="D170" i="6"/>
  <c r="E170" l="1"/>
  <c r="C171" i="8"/>
  <c r="E171" i="7"/>
  <c r="D170" i="3"/>
  <c r="E170" l="1"/>
  <c r="C172" i="7"/>
  <c r="C171" i="6"/>
  <c r="D171" i="8"/>
  <c r="C171" i="3" l="1"/>
  <c r="E171" i="8"/>
  <c r="D171" i="6"/>
  <c r="D172" i="7"/>
  <c r="C172" i="8" l="1"/>
  <c r="E172" i="7"/>
  <c r="E171" i="6"/>
  <c r="D171" i="3"/>
  <c r="C172" i="6" l="1"/>
  <c r="C173" i="7"/>
  <c r="E171" i="3"/>
  <c r="D172" i="8"/>
  <c r="C172" i="3" l="1"/>
  <c r="D173" i="7"/>
  <c r="D172" i="6"/>
  <c r="E172" i="8"/>
  <c r="C173" l="1"/>
  <c r="E172" i="6"/>
  <c r="E173" i="7"/>
  <c r="D172" i="3"/>
  <c r="C174" i="7" l="1"/>
  <c r="C173" i="6"/>
  <c r="E172" i="3"/>
  <c r="D173" i="8"/>
  <c r="C173" i="3" l="1"/>
  <c r="E173" i="8"/>
  <c r="D173" i="6"/>
  <c r="D174" i="7"/>
  <c r="C174" i="8" l="1"/>
  <c r="E174" i="7"/>
  <c r="E173" i="6"/>
  <c r="D173" i="3"/>
  <c r="C174" i="6" l="1"/>
  <c r="C175" i="7"/>
  <c r="D175" s="1"/>
  <c r="E175" s="1"/>
  <c r="E173" i="3"/>
  <c r="D174" i="8"/>
  <c r="C174" i="3" l="1"/>
  <c r="C176" i="7"/>
  <c r="D176" s="1"/>
  <c r="E176" s="1"/>
  <c r="D174" i="6"/>
  <c r="E174" i="8"/>
  <c r="C175" l="1"/>
  <c r="D175" s="1"/>
  <c r="E175" s="1"/>
  <c r="C177" i="7"/>
  <c r="D177" s="1"/>
  <c r="E177" s="1"/>
  <c r="E174" i="6"/>
  <c r="D174" i="3"/>
  <c r="C175" i="6" l="1"/>
  <c r="D175" s="1"/>
  <c r="E175" s="1"/>
  <c r="C178" i="7"/>
  <c r="D178" s="1"/>
  <c r="E178" s="1"/>
  <c r="C176" i="8"/>
  <c r="D176" s="1"/>
  <c r="E176" s="1"/>
  <c r="E174" i="3"/>
  <c r="C175" l="1"/>
  <c r="D175" s="1"/>
  <c r="E175" s="1"/>
  <c r="C177" i="8"/>
  <c r="D177" s="1"/>
  <c r="E177" s="1"/>
  <c r="C179" i="7"/>
  <c r="D179" s="1"/>
  <c r="E179" s="1"/>
  <c r="C176" i="6"/>
  <c r="D176" s="1"/>
  <c r="E176" s="1"/>
  <c r="C177" l="1"/>
  <c r="D177" s="1"/>
  <c r="E177" s="1"/>
  <c r="C180" i="7"/>
  <c r="D180" s="1"/>
  <c r="E180" s="1"/>
  <c r="C178" i="8"/>
  <c r="D178" s="1"/>
  <c r="E178" s="1"/>
  <c r="C176" i="3"/>
  <c r="D176" s="1"/>
  <c r="E176" s="1"/>
  <c r="C177" l="1"/>
  <c r="D177" s="1"/>
  <c r="E177" s="1"/>
  <c r="C179" i="8"/>
  <c r="D179" s="1"/>
  <c r="E179" s="1"/>
  <c r="C181" i="7"/>
  <c r="C178" i="6"/>
  <c r="D178" s="1"/>
  <c r="E178" s="1"/>
  <c r="C179" l="1"/>
  <c r="D179" s="1"/>
  <c r="E179" s="1"/>
  <c r="D181" i="7"/>
  <c r="G27"/>
  <c r="C180" i="8"/>
  <c r="D180" s="1"/>
  <c r="E180" s="1"/>
  <c r="C178" i="3"/>
  <c r="D178" s="1"/>
  <c r="E178" s="1"/>
  <c r="C179" l="1"/>
  <c r="D179" s="1"/>
  <c r="E179" s="1"/>
  <c r="C181" i="8"/>
  <c r="C180" i="6"/>
  <c r="D180" s="1"/>
  <c r="E180" s="1"/>
  <c r="H27" i="7"/>
  <c r="E181"/>
  <c r="C181" i="6" l="1"/>
  <c r="C182" i="7"/>
  <c r="C180" i="3"/>
  <c r="D180" s="1"/>
  <c r="E180" s="1"/>
  <c r="D181" i="8"/>
  <c r="G27"/>
  <c r="C181" i="3" l="1"/>
  <c r="H27" i="8"/>
  <c r="E181"/>
  <c r="D182" i="7"/>
  <c r="D181" i="6"/>
  <c r="G27"/>
  <c r="C182" i="8" l="1"/>
  <c r="H27" i="6"/>
  <c r="E181"/>
  <c r="E182" i="7"/>
  <c r="D181" i="3"/>
  <c r="G27"/>
  <c r="C183" i="7" l="1"/>
  <c r="C182" i="6"/>
  <c r="H27" i="3"/>
  <c r="E181"/>
  <c r="D182" i="8"/>
  <c r="E182" l="1"/>
  <c r="C182" i="3"/>
  <c r="D183" i="7"/>
  <c r="D182" i="6"/>
  <c r="E182" l="1"/>
  <c r="C183" i="8"/>
  <c r="E183" i="7"/>
  <c r="D182" i="3"/>
  <c r="E182" l="1"/>
  <c r="C184" i="7"/>
  <c r="D183" i="8"/>
  <c r="C183" i="6"/>
  <c r="C183" i="3" l="1"/>
  <c r="D183" i="6"/>
  <c r="E183" i="8"/>
  <c r="D184" i="7"/>
  <c r="C184" i="8" l="1"/>
  <c r="E184" i="7"/>
  <c r="E183" i="6"/>
  <c r="D183" i="3"/>
  <c r="C184" i="6" l="1"/>
  <c r="C185" i="7"/>
  <c r="E183" i="3"/>
  <c r="D184" i="8"/>
  <c r="C184" i="3" l="1"/>
  <c r="D185" i="7"/>
  <c r="D184" i="6"/>
  <c r="E184" i="8"/>
  <c r="C185" l="1"/>
  <c r="E184" i="6"/>
  <c r="E185" i="7"/>
  <c r="D184" i="3"/>
  <c r="C186" i="7" l="1"/>
  <c r="C185" i="6"/>
  <c r="E184" i="3"/>
  <c r="D185" i="8"/>
  <c r="C185" i="3" l="1"/>
  <c r="E185" i="8"/>
  <c r="D185" i="6"/>
  <c r="D186" i="7"/>
  <c r="C186" i="8" l="1"/>
  <c r="E186" i="7"/>
  <c r="E185" i="6"/>
  <c r="D185" i="3"/>
  <c r="C186" i="6" l="1"/>
  <c r="C187" i="7"/>
  <c r="D187" s="1"/>
  <c r="E187" s="1"/>
  <c r="E185" i="3"/>
  <c r="D186" i="8"/>
  <c r="C186" i="3" l="1"/>
  <c r="C188" i="7"/>
  <c r="D188" s="1"/>
  <c r="E188" s="1"/>
  <c r="D186" i="6"/>
  <c r="E186" i="8"/>
  <c r="C187" l="1"/>
  <c r="D187" s="1"/>
  <c r="E187" s="1"/>
  <c r="C189" i="7"/>
  <c r="D189" s="1"/>
  <c r="E189" s="1"/>
  <c r="E186" i="6"/>
  <c r="D186" i="3"/>
  <c r="C187" i="6" l="1"/>
  <c r="D187" s="1"/>
  <c r="E187" s="1"/>
  <c r="C190" i="7"/>
  <c r="D190" s="1"/>
  <c r="E190" s="1"/>
  <c r="C188" i="8"/>
  <c r="D188" s="1"/>
  <c r="E188" s="1"/>
  <c r="E186" i="3"/>
  <c r="C187" l="1"/>
  <c r="D187" s="1"/>
  <c r="E187" s="1"/>
  <c r="C189" i="8"/>
  <c r="D189" s="1"/>
  <c r="E189" s="1"/>
  <c r="C191" i="7"/>
  <c r="D191" s="1"/>
  <c r="E191" s="1"/>
  <c r="C188" i="6"/>
  <c r="D188" s="1"/>
  <c r="E188" s="1"/>
  <c r="C189" l="1"/>
  <c r="D189" s="1"/>
  <c r="E189" s="1"/>
  <c r="C192" i="7"/>
  <c r="D192" s="1"/>
  <c r="E192" s="1"/>
  <c r="C190" i="8"/>
  <c r="D190" s="1"/>
  <c r="E190" s="1"/>
  <c r="C188" i="3"/>
  <c r="D188" s="1"/>
  <c r="E188" s="1"/>
  <c r="C189" l="1"/>
  <c r="D189" s="1"/>
  <c r="E189" s="1"/>
  <c r="C191" i="8"/>
  <c r="D191" s="1"/>
  <c r="E191" s="1"/>
  <c r="C193" i="7"/>
  <c r="C190" i="6"/>
  <c r="D190" s="1"/>
  <c r="E190" s="1"/>
  <c r="C191" l="1"/>
  <c r="D191" s="1"/>
  <c r="E191" s="1"/>
  <c r="D193" i="7"/>
  <c r="G28"/>
  <c r="C192" i="8"/>
  <c r="D192" s="1"/>
  <c r="E192" s="1"/>
  <c r="C190" i="3"/>
  <c r="D190" s="1"/>
  <c r="E190" s="1"/>
  <c r="C191" l="1"/>
  <c r="D191" s="1"/>
  <c r="E191" s="1"/>
  <c r="C193" i="8"/>
  <c r="C192" i="6"/>
  <c r="D192" s="1"/>
  <c r="E192" s="1"/>
  <c r="H28" i="7"/>
  <c r="E193"/>
  <c r="C193" i="6" l="1"/>
  <c r="C194" i="7"/>
  <c r="C192" i="3"/>
  <c r="D192" s="1"/>
  <c r="E192" s="1"/>
  <c r="D193" i="8"/>
  <c r="G28"/>
  <c r="C193" i="3" l="1"/>
  <c r="H28" i="8"/>
  <c r="E193"/>
  <c r="D194" i="7"/>
  <c r="D193" i="6"/>
  <c r="G28"/>
  <c r="C194" i="8" l="1"/>
  <c r="H28" i="6"/>
  <c r="E193"/>
  <c r="E194" i="7"/>
  <c r="D193" i="3"/>
  <c r="G28"/>
  <c r="C195" i="7" l="1"/>
  <c r="C194" i="6"/>
  <c r="H28" i="3"/>
  <c r="E193"/>
  <c r="D194" i="8"/>
  <c r="E194" l="1"/>
  <c r="C194" i="3"/>
  <c r="D195" i="7"/>
  <c r="D194" i="6"/>
  <c r="E194" l="1"/>
  <c r="C195" i="8"/>
  <c r="E195" i="7"/>
  <c r="D194" i="3"/>
  <c r="E194" l="1"/>
  <c r="C196" i="7"/>
  <c r="D195" i="8"/>
  <c r="C195" i="6"/>
  <c r="D196" i="7" l="1"/>
  <c r="C195" i="3"/>
  <c r="D195" i="6"/>
  <c r="E195" i="8"/>
  <c r="C196" l="1"/>
  <c r="E195" i="6"/>
  <c r="D195" i="3"/>
  <c r="E196" i="7"/>
  <c r="C197" l="1"/>
  <c r="C196" i="6"/>
  <c r="E195" i="3"/>
  <c r="D196" i="8"/>
  <c r="C196" i="3" l="1"/>
  <c r="E196" i="8"/>
  <c r="D196" i="6"/>
  <c r="D197" i="7"/>
  <c r="C197" i="8" l="1"/>
  <c r="E197" i="7"/>
  <c r="E196" i="6"/>
  <c r="D196" i="3"/>
  <c r="C197" i="6" l="1"/>
  <c r="C198" i="7"/>
  <c r="E196" i="3"/>
  <c r="D197" i="8"/>
  <c r="C197" i="3" l="1"/>
  <c r="D198" i="7"/>
  <c r="D197" i="6"/>
  <c r="E197" i="8"/>
  <c r="C198" l="1"/>
  <c r="E197" i="6"/>
  <c r="E198" i="7"/>
  <c r="D197" i="3"/>
  <c r="C199" i="7" l="1"/>
  <c r="D199" s="1"/>
  <c r="E199" s="1"/>
  <c r="C198" i="6"/>
  <c r="E197" i="3"/>
  <c r="D198" i="8"/>
  <c r="C198" i="3" l="1"/>
  <c r="C200" i="7"/>
  <c r="D200" s="1"/>
  <c r="E200" s="1"/>
  <c r="E198" i="8"/>
  <c r="D198" i="6"/>
  <c r="C199" i="8" l="1"/>
  <c r="D199" s="1"/>
  <c r="E199" s="1"/>
  <c r="C201" i="7"/>
  <c r="D201" s="1"/>
  <c r="E201" s="1"/>
  <c r="D198" i="3"/>
  <c r="E198" i="6"/>
  <c r="C199" l="1"/>
  <c r="D199" s="1"/>
  <c r="E199" s="1"/>
  <c r="C202" i="7"/>
  <c r="D202" s="1"/>
  <c r="E202" s="1"/>
  <c r="C200" i="8"/>
  <c r="D200" s="1"/>
  <c r="E200" s="1"/>
  <c r="E198" i="3"/>
  <c r="C201" i="8" l="1"/>
  <c r="D201" s="1"/>
  <c r="E201" s="1"/>
  <c r="C199" i="3"/>
  <c r="D199" s="1"/>
  <c r="E199" s="1"/>
  <c r="C203" i="7"/>
  <c r="D203" s="1"/>
  <c r="E203" s="1"/>
  <c r="C200" i="6"/>
  <c r="D200" s="1"/>
  <c r="E200" s="1"/>
  <c r="C202" i="8" l="1"/>
  <c r="D202" s="1"/>
  <c r="E202" s="1"/>
  <c r="C201" i="6"/>
  <c r="D201" s="1"/>
  <c r="E201" s="1"/>
  <c r="C204" i="7"/>
  <c r="D204" s="1"/>
  <c r="E204" s="1"/>
  <c r="C200" i="3"/>
  <c r="D200" s="1"/>
  <c r="E200" s="1"/>
  <c r="C201" l="1"/>
  <c r="D201" s="1"/>
  <c r="E201" s="1"/>
  <c r="C205" i="7"/>
  <c r="C202" i="6"/>
  <c r="D202" s="1"/>
  <c r="E202" s="1"/>
  <c r="C203" i="8"/>
  <c r="D203" s="1"/>
  <c r="E203" s="1"/>
  <c r="C204" l="1"/>
  <c r="D204" s="1"/>
  <c r="E204" s="1"/>
  <c r="C203" i="6"/>
  <c r="D203" s="1"/>
  <c r="E203" s="1"/>
  <c r="C202" i="3"/>
  <c r="D202" s="1"/>
  <c r="E202" s="1"/>
  <c r="D205" i="7"/>
  <c r="G29"/>
  <c r="C203" i="3" l="1"/>
  <c r="D203" s="1"/>
  <c r="E203" s="1"/>
  <c r="C204" i="6"/>
  <c r="D204" s="1"/>
  <c r="E204" s="1"/>
  <c r="C205" i="8"/>
  <c r="H29" i="7"/>
  <c r="E205"/>
  <c r="C205" i="6" l="1"/>
  <c r="C206" i="7"/>
  <c r="C204" i="3"/>
  <c r="D204" s="1"/>
  <c r="E204" s="1"/>
  <c r="D205" i="8"/>
  <c r="G29"/>
  <c r="C205" i="3" l="1"/>
  <c r="D205" i="6"/>
  <c r="G29"/>
  <c r="H29" i="8"/>
  <c r="E205"/>
  <c r="D206" i="7"/>
  <c r="C206" i="8" l="1"/>
  <c r="E206" i="7"/>
  <c r="H29" i="6"/>
  <c r="E205"/>
  <c r="D205" i="3"/>
  <c r="G29"/>
  <c r="C206" i="6" l="1"/>
  <c r="C207" i="7"/>
  <c r="H29" i="3"/>
  <c r="E205"/>
  <c r="D206" i="8"/>
  <c r="E206" l="1"/>
  <c r="C206" i="3"/>
  <c r="D207" i="7"/>
  <c r="D206" i="6"/>
  <c r="E206" l="1"/>
  <c r="C207" i="8"/>
  <c r="E207" i="7"/>
  <c r="D206" i="3"/>
  <c r="E206" l="1"/>
  <c r="C208" i="7"/>
  <c r="D207" i="8"/>
  <c r="C207" i="6"/>
  <c r="D207" l="1"/>
  <c r="D208" i="7"/>
  <c r="C207" i="3"/>
  <c r="E207" i="8"/>
  <c r="D207" i="3" l="1"/>
  <c r="E208" i="7"/>
  <c r="C208" i="8"/>
  <c r="E207" i="6"/>
  <c r="D208" i="8" l="1"/>
  <c r="C208" i="6"/>
  <c r="C209" i="7"/>
  <c r="E207" i="3"/>
  <c r="D208" i="6" l="1"/>
  <c r="E208" i="8"/>
  <c r="C208" i="3"/>
  <c r="D209" i="7"/>
  <c r="D208" i="3" l="1"/>
  <c r="C209" i="8"/>
  <c r="E208" i="6"/>
  <c r="E209" i="7"/>
  <c r="C209" i="6" l="1"/>
  <c r="D209" i="8"/>
  <c r="E208" i="3"/>
  <c r="C210" i="7"/>
  <c r="C209" i="3" l="1"/>
  <c r="D210" i="7"/>
  <c r="E209" i="8"/>
  <c r="D209" i="6"/>
  <c r="C210" i="8" l="1"/>
  <c r="E209" i="6"/>
  <c r="E210" i="7"/>
  <c r="D209" i="3"/>
  <c r="C211" i="7" l="1"/>
  <c r="E209" i="3"/>
  <c r="C210" i="6"/>
  <c r="D210" i="8"/>
  <c r="E210" l="1"/>
  <c r="D210" i="6"/>
  <c r="C210" i="3"/>
  <c r="D211" i="7"/>
  <c r="D210" i="3" l="1"/>
  <c r="E210" i="6"/>
  <c r="E211" i="7"/>
  <c r="C211" i="8"/>
  <c r="C212" i="7" l="1"/>
  <c r="C211" i="6"/>
  <c r="D211" i="8"/>
  <c r="E210" i="3"/>
  <c r="C211" l="1"/>
  <c r="E211" i="8"/>
  <c r="D211" i="6"/>
  <c r="D212" i="7"/>
  <c r="C212" i="8" l="1"/>
  <c r="E212" i="7"/>
  <c r="E211" i="6"/>
  <c r="D211" i="3"/>
  <c r="C212" i="6" l="1"/>
  <c r="C213" i="7"/>
  <c r="D213" s="1"/>
  <c r="E213" s="1"/>
  <c r="E211" i="3"/>
  <c r="D212" i="8"/>
  <c r="C212" i="3" l="1"/>
  <c r="C214" i="7"/>
  <c r="D214" s="1"/>
  <c r="E214" s="1"/>
  <c r="D212" i="6"/>
  <c r="E212" i="8"/>
  <c r="C213" l="1"/>
  <c r="D213" s="1"/>
  <c r="E213" s="1"/>
  <c r="C215" i="7"/>
  <c r="D215" s="1"/>
  <c r="E215" s="1"/>
  <c r="E212" i="6"/>
  <c r="D212" i="3"/>
  <c r="C213" i="6" l="1"/>
  <c r="D213" s="1"/>
  <c r="E213" s="1"/>
  <c r="C216" i="7"/>
  <c r="D216" s="1"/>
  <c r="E216" s="1"/>
  <c r="C214" i="8"/>
  <c r="D214" s="1"/>
  <c r="E214" s="1"/>
  <c r="E212" i="3"/>
  <c r="C215" i="8" l="1"/>
  <c r="D215" s="1"/>
  <c r="E215" s="1"/>
  <c r="C213" i="3"/>
  <c r="D213" s="1"/>
  <c r="E213" s="1"/>
  <c r="C217" i="7"/>
  <c r="C214" i="6"/>
  <c r="D214" s="1"/>
  <c r="E214" s="1"/>
  <c r="C215" l="1"/>
  <c r="D215" s="1"/>
  <c r="E215" s="1"/>
  <c r="D217" i="7"/>
  <c r="G30"/>
  <c r="C214" i="3"/>
  <c r="D214" s="1"/>
  <c r="E214" s="1"/>
  <c r="C216" i="8"/>
  <c r="D216" s="1"/>
  <c r="E216" s="1"/>
  <c r="C217" l="1"/>
  <c r="C215" i="3"/>
  <c r="D215" s="1"/>
  <c r="E215" s="1"/>
  <c r="C216" i="6"/>
  <c r="D216" s="1"/>
  <c r="E216" s="1"/>
  <c r="H30" i="7"/>
  <c r="E217"/>
  <c r="C217" i="6" l="1"/>
  <c r="C218" i="7"/>
  <c r="D218" s="1"/>
  <c r="E218" s="1"/>
  <c r="C216" i="3"/>
  <c r="D216" s="1"/>
  <c r="E216" s="1"/>
  <c r="D217" i="8"/>
  <c r="G30"/>
  <c r="C217" i="3" l="1"/>
  <c r="C219" i="7"/>
  <c r="H30" i="8"/>
  <c r="E217"/>
  <c r="D217" i="6"/>
  <c r="G30"/>
  <c r="C218" i="8" l="1"/>
  <c r="D218" s="1"/>
  <c r="E218" s="1"/>
  <c r="H30" i="6"/>
  <c r="E217"/>
  <c r="D219" i="7"/>
  <c r="G31"/>
  <c r="D217" i="3"/>
  <c r="G30"/>
  <c r="C219" i="8" l="1"/>
  <c r="C218" i="6"/>
  <c r="D218" s="1"/>
  <c r="E218" s="1"/>
  <c r="H30" i="3"/>
  <c r="E217"/>
  <c r="H31" i="7"/>
  <c r="E219"/>
  <c r="C220" l="1"/>
  <c r="C218" i="3"/>
  <c r="D218" s="1"/>
  <c r="E218" s="1"/>
  <c r="C219" i="6"/>
  <c r="D219" i="8"/>
  <c r="G31"/>
  <c r="C219" i="3" l="1"/>
  <c r="H31" i="8"/>
  <c r="E219"/>
  <c r="D219" i="6"/>
  <c r="G31"/>
  <c r="D220" i="7"/>
  <c r="E220" l="1"/>
  <c r="C220" i="8"/>
  <c r="H31" i="6"/>
  <c r="E219"/>
  <c r="D219" i="3"/>
  <c r="G31"/>
  <c r="C220" i="6" l="1"/>
  <c r="C221" i="7"/>
  <c r="H31" i="3"/>
  <c r="E219"/>
  <c r="D220" i="8"/>
  <c r="E220" l="1"/>
  <c r="C220" i="3"/>
  <c r="D221" i="7"/>
  <c r="D220" i="6"/>
  <c r="E220" l="1"/>
  <c r="D220" i="3"/>
  <c r="C221" i="8"/>
  <c r="E221" i="7"/>
  <c r="C222" l="1"/>
  <c r="E220" i="3"/>
  <c r="C221" i="6"/>
  <c r="D221" i="8"/>
  <c r="D221" i="6" l="1"/>
  <c r="C221" i="3"/>
  <c r="E221" i="8"/>
  <c r="D222" i="7"/>
  <c r="C222" i="8" l="1"/>
  <c r="E222" i="7"/>
  <c r="D221" i="3"/>
  <c r="E221" i="6"/>
  <c r="C222" l="1"/>
  <c r="C223" i="7"/>
  <c r="D222" i="8"/>
  <c r="E221" i="3"/>
  <c r="C222" l="1"/>
  <c r="D223" i="7"/>
  <c r="D222" i="6"/>
  <c r="E222" i="8"/>
  <c r="C223" l="1"/>
  <c r="E222" i="6"/>
  <c r="E223" i="7"/>
  <c r="D222" i="3"/>
  <c r="C224" i="7" l="1"/>
  <c r="C223" i="6"/>
  <c r="E222" i="3"/>
  <c r="D223" i="8"/>
  <c r="C223" i="3" l="1"/>
  <c r="E223" i="8"/>
  <c r="D223" i="6"/>
  <c r="D224" i="7"/>
  <c r="C224" i="8" l="1"/>
  <c r="D223" i="3"/>
  <c r="E224" i="7"/>
  <c r="E223" i="6"/>
  <c r="C224" l="1"/>
  <c r="C225" i="7"/>
  <c r="D225" s="1"/>
  <c r="E225" s="1"/>
  <c r="E223" i="3"/>
  <c r="D224" i="8"/>
  <c r="C224" i="3" l="1"/>
  <c r="C226" i="7"/>
  <c r="D226" s="1"/>
  <c r="E226" s="1"/>
  <c r="D224" i="6"/>
  <c r="E224" i="8"/>
  <c r="C225" l="1"/>
  <c r="D225" s="1"/>
  <c r="E225" s="1"/>
  <c r="C227" i="7"/>
  <c r="D227" s="1"/>
  <c r="E227" s="1"/>
  <c r="E224" i="6"/>
  <c r="D224" i="3"/>
  <c r="C225" i="6" l="1"/>
  <c r="D225" s="1"/>
  <c r="E225" s="1"/>
  <c r="C228" i="7"/>
  <c r="D228" s="1"/>
  <c r="E228" s="1"/>
  <c r="C226" i="8"/>
  <c r="D226" s="1"/>
  <c r="E226" s="1"/>
  <c r="E224" i="3"/>
  <c r="C225" l="1"/>
  <c r="D225" s="1"/>
  <c r="E225" s="1"/>
  <c r="C227" i="8"/>
  <c r="D227" s="1"/>
  <c r="E227" s="1"/>
  <c r="C229" i="7"/>
  <c r="D229" s="1"/>
  <c r="E229" s="1"/>
  <c r="C226" i="6"/>
  <c r="D226" s="1"/>
  <c r="E226" s="1"/>
  <c r="C227" l="1"/>
  <c r="D227" s="1"/>
  <c r="E227" s="1"/>
  <c r="C230" i="7"/>
  <c r="D230" s="1"/>
  <c r="E230" s="1"/>
  <c r="C228" i="8"/>
  <c r="D228" s="1"/>
  <c r="E228" s="1"/>
  <c r="C226" i="3"/>
  <c r="D226" s="1"/>
  <c r="E226" s="1"/>
  <c r="C227" l="1"/>
  <c r="D227" s="1"/>
  <c r="E227" s="1"/>
  <c r="C229" i="8"/>
  <c r="D229" s="1"/>
  <c r="E229" s="1"/>
  <c r="C231" i="7"/>
  <c r="C228" i="6"/>
  <c r="D228" s="1"/>
  <c r="E228" s="1"/>
  <c r="C229" l="1"/>
  <c r="D229" s="1"/>
  <c r="E229" s="1"/>
  <c r="D231" i="7"/>
  <c r="G32"/>
  <c r="C230" i="8"/>
  <c r="D230" s="1"/>
  <c r="E230" s="1"/>
  <c r="C228" i="3"/>
  <c r="D228" s="1"/>
  <c r="E228" s="1"/>
  <c r="C229" l="1"/>
  <c r="D229" s="1"/>
  <c r="E229" s="1"/>
  <c r="C231" i="8"/>
  <c r="C230" i="6"/>
  <c r="D230" s="1"/>
  <c r="E230" s="1"/>
  <c r="H32" i="7"/>
  <c r="E231"/>
  <c r="C231" i="6" l="1"/>
  <c r="C232" i="7"/>
  <c r="D232" s="1"/>
  <c r="E232" s="1"/>
  <c r="D231" i="8"/>
  <c r="G32"/>
  <c r="C230" i="3"/>
  <c r="D230" s="1"/>
  <c r="E230" s="1"/>
  <c r="C231" l="1"/>
  <c r="C233" i="7"/>
  <c r="D233" s="1"/>
  <c r="E233" s="1"/>
  <c r="H32" i="8"/>
  <c r="E231"/>
  <c r="D231" i="6"/>
  <c r="G32"/>
  <c r="C234" i="7" l="1"/>
  <c r="D234" s="1"/>
  <c r="E234" s="1"/>
  <c r="C232" i="8"/>
  <c r="D232" s="1"/>
  <c r="E232" s="1"/>
  <c r="H32" i="6"/>
  <c r="E231"/>
  <c r="D231" i="3"/>
  <c r="G32"/>
  <c r="C233" i="8" l="1"/>
  <c r="D233" s="1"/>
  <c r="E233" s="1"/>
  <c r="C232" i="6"/>
  <c r="D232" s="1"/>
  <c r="E232" s="1"/>
  <c r="C235" i="7"/>
  <c r="D235" s="1"/>
  <c r="E235" s="1"/>
  <c r="H32" i="3"/>
  <c r="E231"/>
  <c r="C236" i="7" l="1"/>
  <c r="D236" s="1"/>
  <c r="E236" s="1"/>
  <c r="C232" i="3"/>
  <c r="D232" s="1"/>
  <c r="E232" s="1"/>
  <c r="C233" i="6"/>
  <c r="D233" s="1"/>
  <c r="E233" s="1"/>
  <c r="C234" i="8"/>
  <c r="D234" s="1"/>
  <c r="E234" s="1"/>
  <c r="C235" l="1"/>
  <c r="D235" s="1"/>
  <c r="E235" s="1"/>
  <c r="C234" i="6"/>
  <c r="D234" s="1"/>
  <c r="E234" s="1"/>
  <c r="C233" i="3"/>
  <c r="D233" s="1"/>
  <c r="E233" s="1"/>
  <c r="C237" i="7"/>
  <c r="D237" s="1"/>
  <c r="E237" s="1"/>
  <c r="C238" l="1"/>
  <c r="D238" s="1"/>
  <c r="E238" s="1"/>
  <c r="C234" i="3"/>
  <c r="D234" s="1"/>
  <c r="E234" s="1"/>
  <c r="C235" i="6"/>
  <c r="D235" s="1"/>
  <c r="E235" s="1"/>
  <c r="C236" i="8"/>
  <c r="D236" s="1"/>
  <c r="E236" s="1"/>
  <c r="C237" l="1"/>
  <c r="D237" s="1"/>
  <c r="E237" s="1"/>
  <c r="C236" i="6"/>
  <c r="D236" s="1"/>
  <c r="E236" s="1"/>
  <c r="C235" i="3"/>
  <c r="D235" s="1"/>
  <c r="E235" s="1"/>
  <c r="C239" i="7"/>
  <c r="D239" s="1"/>
  <c r="E239" s="1"/>
  <c r="C240" l="1"/>
  <c r="D240" s="1"/>
  <c r="E240" s="1"/>
  <c r="C236" i="3"/>
  <c r="D236" s="1"/>
  <c r="E236" s="1"/>
  <c r="C237" i="6"/>
  <c r="D237" s="1"/>
  <c r="E237" s="1"/>
  <c r="C238" i="8"/>
  <c r="D238" s="1"/>
  <c r="E238" s="1"/>
  <c r="C239" l="1"/>
  <c r="D239" s="1"/>
  <c r="E239" s="1"/>
  <c r="C238" i="6"/>
  <c r="D238" s="1"/>
  <c r="E238" s="1"/>
  <c r="C237" i="3"/>
  <c r="D237" s="1"/>
  <c r="E237" s="1"/>
  <c r="C241" i="7"/>
  <c r="C238" i="3" l="1"/>
  <c r="D238" s="1"/>
  <c r="E238" s="1"/>
  <c r="C239" i="6"/>
  <c r="D239" s="1"/>
  <c r="E239" s="1"/>
  <c r="C240" i="8"/>
  <c r="D240" s="1"/>
  <c r="E240" s="1"/>
  <c r="C242" i="7"/>
  <c r="D241"/>
  <c r="C241" i="8" l="1"/>
  <c r="D242" i="7"/>
  <c r="E241"/>
  <c r="C240" i="6"/>
  <c r="D240" s="1"/>
  <c r="E240" s="1"/>
  <c r="C239" i="3"/>
  <c r="D239" s="1"/>
  <c r="E239" s="1"/>
  <c r="C240" l="1"/>
  <c r="D240" s="1"/>
  <c r="E240" s="1"/>
  <c r="C241" i="6"/>
  <c r="C242" i="8"/>
  <c r="D241"/>
  <c r="D242" l="1"/>
  <c r="E241"/>
  <c r="C242" i="6"/>
  <c r="D241"/>
  <c r="C241" i="3"/>
  <c r="C242" l="1"/>
  <c r="D241"/>
  <c r="D242" i="6"/>
  <c r="E241"/>
  <c r="D242" i="3" l="1"/>
  <c r="E241"/>
  <c r="D24" i="1" l="1"/>
  <c r="D43" s="1"/>
  <c r="E16" s="1"/>
  <c r="E24" s="1"/>
  <c r="E43" s="1"/>
  <c r="F24" l="1"/>
  <c r="F43" l="1"/>
  <c r="G16" s="1"/>
  <c r="G24" l="1"/>
  <c r="M16"/>
  <c r="M24" l="1"/>
  <c r="M43" s="1"/>
  <c r="G43"/>
  <c r="H24" l="1"/>
  <c r="H43" l="1"/>
  <c r="I24" l="1"/>
  <c r="I43" l="1"/>
  <c r="J24" l="1"/>
  <c r="J43" l="1"/>
  <c r="K16" s="1"/>
  <c r="K24" l="1"/>
  <c r="N16"/>
  <c r="N24" l="1"/>
  <c r="N43" s="1"/>
  <c r="O16" s="1"/>
  <c r="K43"/>
  <c r="O24" l="1"/>
  <c r="O43" s="1"/>
  <c r="E50"/>
  <c r="F50" s="1"/>
  <c r="G50" s="1"/>
  <c r="H50" s="1"/>
  <c r="I50" s="1"/>
  <c r="J50" s="1"/>
  <c r="K50" s="1"/>
  <c r="P16" l="1"/>
  <c r="P24" s="1"/>
  <c r="P43" s="1"/>
  <c r="E13"/>
  <c r="F13"/>
  <c r="G13"/>
  <c r="Q16" l="1"/>
  <c r="Q24" s="1"/>
  <c r="Q43" s="1"/>
  <c r="M10"/>
  <c r="I13"/>
  <c r="J13"/>
  <c r="K13"/>
  <c r="D15"/>
  <c r="D13"/>
  <c r="M13" l="1"/>
  <c r="N10"/>
  <c r="H13"/>
  <c r="D17"/>
  <c r="N13" l="1"/>
  <c r="D19"/>
  <c r="D51" s="1"/>
  <c r="E15"/>
  <c r="E17" l="1"/>
  <c r="F15"/>
  <c r="D23"/>
  <c r="M25" l="1"/>
  <c r="D52"/>
  <c r="F17"/>
  <c r="F19" s="1"/>
  <c r="F23" s="1"/>
  <c r="F33" s="1"/>
  <c r="G15"/>
  <c r="M15" s="1"/>
  <c r="M17" s="1"/>
  <c r="M19" s="1"/>
  <c r="M23" s="1"/>
  <c r="D33"/>
  <c r="D35" s="1"/>
  <c r="E19"/>
  <c r="E51" s="1"/>
  <c r="M33" l="1"/>
  <c r="E52"/>
  <c r="F51"/>
  <c r="D38"/>
  <c r="D42" s="1"/>
  <c r="D44" s="1"/>
  <c r="E22"/>
  <c r="E23"/>
  <c r="H15"/>
  <c r="G17"/>
  <c r="G19" l="1"/>
  <c r="G51" s="1"/>
  <c r="M51" s="1"/>
  <c r="F52"/>
  <c r="H17"/>
  <c r="I15"/>
  <c r="E33"/>
  <c r="E35" s="1"/>
  <c r="F22" l="1"/>
  <c r="F35" s="1"/>
  <c r="E38"/>
  <c r="E42" s="1"/>
  <c r="E44" s="1"/>
  <c r="H19"/>
  <c r="H51" s="1"/>
  <c r="G52"/>
  <c r="M52" s="1"/>
  <c r="I17"/>
  <c r="I19" s="1"/>
  <c r="I23" s="1"/>
  <c r="I33" s="1"/>
  <c r="J15"/>
  <c r="G23"/>
  <c r="H52" l="1"/>
  <c r="I51"/>
  <c r="F38"/>
  <c r="F42" s="1"/>
  <c r="F44" s="1"/>
  <c r="G22"/>
  <c r="G33"/>
  <c r="M35"/>
  <c r="J17"/>
  <c r="J19" s="1"/>
  <c r="J23" s="1"/>
  <c r="J33" s="1"/>
  <c r="K15"/>
  <c r="H23"/>
  <c r="N22" l="1"/>
  <c r="M38"/>
  <c r="M42" s="1"/>
  <c r="M44" s="1"/>
  <c r="J51"/>
  <c r="I52"/>
  <c r="H33"/>
  <c r="K17"/>
  <c r="K19" s="1"/>
  <c r="G35"/>
  <c r="N15"/>
  <c r="N17" s="1"/>
  <c r="N19" s="1"/>
  <c r="N23" l="1"/>
  <c r="N33" s="1"/>
  <c r="N51"/>
  <c r="G38"/>
  <c r="H22"/>
  <c r="H35" s="1"/>
  <c r="K23"/>
  <c r="J52"/>
  <c r="K51"/>
  <c r="K52" l="1"/>
  <c r="N52" s="1"/>
  <c r="G42"/>
  <c r="K33"/>
  <c r="N35" s="1"/>
  <c r="H38"/>
  <c r="H42" s="1"/>
  <c r="H44" s="1"/>
  <c r="I22"/>
  <c r="I35" s="1"/>
  <c r="O22" l="1"/>
  <c r="N38"/>
  <c r="N42" s="1"/>
  <c r="N44" s="1"/>
  <c r="I38"/>
  <c r="I42" s="1"/>
  <c r="I44" s="1"/>
  <c r="J22"/>
  <c r="J35" s="1"/>
  <c r="G44"/>
  <c r="K22" l="1"/>
  <c r="K35" s="1"/>
  <c r="J38"/>
  <c r="J42" s="1"/>
  <c r="J44" s="1"/>
  <c r="K38" l="1"/>
  <c r="K42" l="1"/>
  <c r="K44" l="1"/>
  <c r="O7" l="1"/>
  <c r="O39" l="1"/>
  <c r="O9"/>
  <c r="O13" s="1"/>
  <c r="O17" s="1"/>
  <c r="O19" s="1"/>
  <c r="O46"/>
  <c r="O40"/>
  <c r="O25" l="1"/>
  <c r="O48"/>
  <c r="P39"/>
  <c r="P7"/>
  <c r="P9" s="1"/>
  <c r="P13" s="1"/>
  <c r="P17" s="1"/>
  <c r="O51"/>
  <c r="O23"/>
  <c r="P46"/>
  <c r="P40"/>
  <c r="O52" l="1"/>
  <c r="O33"/>
  <c r="O35" s="1"/>
  <c r="P22" s="1"/>
  <c r="P48"/>
  <c r="P25"/>
  <c r="P18"/>
  <c r="P19" s="1"/>
  <c r="Q39"/>
  <c r="Q7"/>
  <c r="Q9" s="1"/>
  <c r="Q13" s="1"/>
  <c r="Q17" s="1"/>
  <c r="Q46"/>
  <c r="Q40"/>
  <c r="O38" l="1"/>
  <c r="O42" s="1"/>
  <c r="O44" s="1"/>
  <c r="P23"/>
  <c r="P33" s="1"/>
  <c r="P35" s="1"/>
  <c r="P51"/>
  <c r="P52" s="1"/>
  <c r="Q18"/>
  <c r="Q19" s="1"/>
  <c r="Q23" s="1"/>
  <c r="Q48"/>
  <c r="Q25"/>
  <c r="Q33" l="1"/>
  <c r="P38"/>
  <c r="P42" s="1"/>
  <c r="P44" s="1"/>
  <c r="Q22"/>
  <c r="Q51"/>
  <c r="Q52" s="1"/>
  <c r="Q35" l="1"/>
  <c r="Q38" s="1"/>
  <c r="Q42" s="1"/>
  <c r="Q44" s="1"/>
</calcChain>
</file>

<file path=xl/sharedStrings.xml><?xml version="1.0" encoding="utf-8"?>
<sst xmlns="http://schemas.openxmlformats.org/spreadsheetml/2006/main" count="425" uniqueCount="147">
  <si>
    <t>Yr 1</t>
  </si>
  <si>
    <t>Yr 2</t>
  </si>
  <si>
    <t>Yr 3</t>
  </si>
  <si>
    <t>Yr 4</t>
  </si>
  <si>
    <t>Yr 5</t>
  </si>
  <si>
    <t>Yr 6</t>
  </si>
  <si>
    <t>Yr 7</t>
  </si>
  <si>
    <t>Yr 8</t>
  </si>
  <si>
    <t>Yr 9</t>
  </si>
  <si>
    <t>Yr 10</t>
  </si>
  <si>
    <t>Yr 11</t>
  </si>
  <si>
    <t>Yr 12</t>
  </si>
  <si>
    <t>Yr 13</t>
  </si>
  <si>
    <t>Yr 14</t>
  </si>
  <si>
    <t>Yr 15</t>
  </si>
  <si>
    <t>Yr 16</t>
  </si>
  <si>
    <t>Yr 17</t>
  </si>
  <si>
    <t>Yr 18</t>
  </si>
  <si>
    <t>Yr 19</t>
  </si>
  <si>
    <t>Yr 20</t>
  </si>
  <si>
    <t>Income Statement</t>
  </si>
  <si>
    <t>Revenue</t>
  </si>
  <si>
    <t>Cost of Goods Sold</t>
  </si>
  <si>
    <t>Margin</t>
  </si>
  <si>
    <t>Depreciation</t>
  </si>
  <si>
    <t>Interest - Long Term Debt</t>
  </si>
  <si>
    <t>Interest - Working Capital</t>
  </si>
  <si>
    <t>Earnings Before Income Tax</t>
  </si>
  <si>
    <t>Taxes</t>
  </si>
  <si>
    <t>Net Earnings</t>
  </si>
  <si>
    <t>Cash Flow</t>
  </si>
  <si>
    <t>Opening Balance</t>
  </si>
  <si>
    <t>Depreciation of Fixed Assets</t>
  </si>
  <si>
    <t>Purchase of Fixed Assets</t>
  </si>
  <si>
    <t>Long Term Debt</t>
  </si>
  <si>
    <t>Repayment of Long Term Debt</t>
  </si>
  <si>
    <t>Change for Period</t>
  </si>
  <si>
    <t>Closing Balance</t>
  </si>
  <si>
    <t>Balance Sheet</t>
  </si>
  <si>
    <t>Cash</t>
  </si>
  <si>
    <t>Accounts Receivable</t>
  </si>
  <si>
    <t>Other Current</t>
  </si>
  <si>
    <t>Total Current</t>
  </si>
  <si>
    <t>Fixed (Net)</t>
  </si>
  <si>
    <t>Total Assets</t>
  </si>
  <si>
    <t>Accounts Payable</t>
  </si>
  <si>
    <t>Retained Earnings</t>
  </si>
  <si>
    <t>Total Liabilities &amp; Equity</t>
  </si>
  <si>
    <t>days</t>
  </si>
  <si>
    <t>Tax Rate</t>
  </si>
  <si>
    <t>Int</t>
  </si>
  <si>
    <t>Princ</t>
  </si>
  <si>
    <t>New Princ</t>
  </si>
  <si>
    <t>Interest</t>
  </si>
  <si>
    <t>Term (yrs)</t>
  </si>
  <si>
    <t>Monthly interest</t>
  </si>
  <si>
    <t>Principal</t>
  </si>
  <si>
    <t>Monthly payment</t>
  </si>
  <si>
    <t>Yr 21</t>
  </si>
  <si>
    <t>Yr 22</t>
  </si>
  <si>
    <t>Research &amp; Development</t>
  </si>
  <si>
    <t>Capital - Equity</t>
  </si>
  <si>
    <t>EBIDT</t>
  </si>
  <si>
    <t>Change in Working Capital</t>
  </si>
  <si>
    <t>Loans</t>
  </si>
  <si>
    <t>Loans Receivable</t>
  </si>
  <si>
    <t>Inventory &amp; Prepaid</t>
  </si>
  <si>
    <t>Backup Values</t>
  </si>
  <si>
    <t>Sales &amp; Marketing</t>
  </si>
  <si>
    <t>Guanine Inc</t>
  </si>
  <si>
    <t>Cartridge</t>
  </si>
  <si>
    <t>Operations, General &amp; Admin</t>
  </si>
  <si>
    <t>Yr1</t>
  </si>
  <si>
    <t>Yr2</t>
  </si>
  <si>
    <t>Y1-Q1</t>
  </si>
  <si>
    <t>Y1-Q2</t>
  </si>
  <si>
    <t>Y1-Q3</t>
  </si>
  <si>
    <t>Y1-Q4</t>
  </si>
  <si>
    <t>Y2-Q1</t>
  </si>
  <si>
    <t>Y2-Q2</t>
  </si>
  <si>
    <t>Y2-Q3</t>
  </si>
  <si>
    <t>Y2-Q4</t>
  </si>
  <si>
    <t>Business Units</t>
  </si>
  <si>
    <t>Consumer Units</t>
  </si>
  <si>
    <t>Pro-Forma Statements ($000)</t>
  </si>
  <si>
    <t>Cartidges/period</t>
  </si>
  <si>
    <t>Licenses/period</t>
  </si>
  <si>
    <t>Days used per period</t>
  </si>
  <si>
    <t>Months used per period</t>
  </si>
  <si>
    <t>License/year</t>
  </si>
  <si>
    <t>New Business Readers</t>
  </si>
  <si>
    <t>Cumulative Business Readers</t>
  </si>
  <si>
    <t xml:space="preserve">  c) Cartridges/period = Average Cumulative readers per period  x  Days used per period,   where average cululative readers = (Cumulative readers in Current Period + Previous Period)/2 </t>
  </si>
  <si>
    <t>Business Reader</t>
  </si>
  <si>
    <t>Consumer Reader</t>
  </si>
  <si>
    <t>New Consumer Readers</t>
  </si>
  <si>
    <t>Cumulative Consumer Readers</t>
  </si>
  <si>
    <t>Licenses/year Cumulative Bus. Reader</t>
  </si>
  <si>
    <t>Cartridges/day cumulative Bus. Reader</t>
  </si>
  <si>
    <t>Research &amp; Dev. - Assay</t>
  </si>
  <si>
    <t>Research &amp; Dev. - Instrument</t>
  </si>
  <si>
    <t>Fringe Benefit Rate per employee</t>
  </si>
  <si>
    <t>Research &amp; Dev. - Instrument/Support</t>
  </si>
  <si>
    <t xml:space="preserve">  a) Cartridges/day is based on 4 cartridges per hour during an 8-hour day running at 50% usage = 4 x 8 x 50% = 16</t>
  </si>
  <si>
    <t xml:space="preserve">  b) Days used per period assumes 20 days usage per month</t>
  </si>
  <si>
    <t>1. Business Unit Projections</t>
  </si>
  <si>
    <t>2. Consumer Unit Projections</t>
  </si>
  <si>
    <t xml:space="preserve">3. Pricing </t>
  </si>
  <si>
    <t>4. Costs of Good Sold</t>
  </si>
  <si>
    <t>5. Margin</t>
  </si>
  <si>
    <t>Business Sales</t>
  </si>
  <si>
    <t>Consumer Sales</t>
  </si>
  <si>
    <t>6. Headcount</t>
  </si>
  <si>
    <t>7. Average Salary (Combined Sr and Jr Positions)</t>
  </si>
  <si>
    <t>Consumer (Social media ads, PR)</t>
  </si>
  <si>
    <t>Business (Mailers, free demos)</t>
  </si>
  <si>
    <t>Licenses/year Cumulative Con. Reader</t>
  </si>
  <si>
    <t>Cartridges/mo Cumulative Con. Reader</t>
  </si>
  <si>
    <t>8. Fringe Benefits</t>
  </si>
  <si>
    <t>9. R&amp;D Expenses (Non-salary)</t>
  </si>
  <si>
    <t>Rent, lab, utilities, prof. fees, ins.</t>
  </si>
  <si>
    <t>Total Expenses</t>
  </si>
  <si>
    <t>a)</t>
  </si>
  <si>
    <t>b)</t>
  </si>
  <si>
    <t>c)</t>
  </si>
  <si>
    <t>d)</t>
  </si>
  <si>
    <t>e)</t>
  </si>
  <si>
    <t xml:space="preserve">  e) The number of tests per month will cover repeat testing of immediate and extended family as new tests for respiratory, insect bites and STDs</t>
  </si>
  <si>
    <t xml:space="preserve">  d) Consumer reeader will be a restricted version of the business reader to reduce development time and cost</t>
  </si>
  <si>
    <t>Cost of Living</t>
  </si>
  <si>
    <t>Reagents, supplies, components</t>
  </si>
  <si>
    <t>10. Business Marketing Expenses (Non-salary)</t>
  </si>
  <si>
    <t>11. Consumer Marketing Expenses (Non-salary)</t>
  </si>
  <si>
    <t>f)</t>
  </si>
  <si>
    <t>Employees</t>
  </si>
  <si>
    <t>g)</t>
  </si>
  <si>
    <t xml:space="preserve">   f)  Based on business prospect generation (email, mail, telemarketing, in-person) of $20/lead x 10% conversion rate to free trial (reader plus to tests) x 25% conversion to sale</t>
  </si>
  <si>
    <t xml:space="preserve">   g)  Based on consumer prospect generation (social media ads) of $1/lead x 5% conversion rate to use free AI assessment module x 25% conversion to sale</t>
  </si>
  <si>
    <t>h)</t>
  </si>
  <si>
    <t>i)</t>
  </si>
  <si>
    <t>j)</t>
  </si>
  <si>
    <t xml:space="preserve">   h) Reseach &amp; Development Cost = (6. Headcount each R&amp;D x 7. Avg Salary each R&amp;D x 8. Fringe Benefits)  + (9. R&amp;D Expenses)</t>
  </si>
  <si>
    <t>12. G&amp;A Expenses (Non-salary)</t>
  </si>
  <si>
    <t>13. Annual Expenditure</t>
  </si>
  <si>
    <t xml:space="preserve">   i) Sales &amp; Marketing Cost = (6. Headcount S&amp;M x 7. Avg Salary S&amp;M x 8. Fringe Benefits)  + (10. Business Marketing Expenses)  + (11. Consumer Marketing Expenses)</t>
  </si>
  <si>
    <t>14. Other Cost Items</t>
  </si>
  <si>
    <t xml:space="preserve">   j) Operations, General &amp; Administrative = (6. Headcount Operations x 7. Avg Salary Operations x 8. Fringe Benefits) + (12. G&amp;A Expenses)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</si>
</sst>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#,##0.0;\(#,##0.0\)"/>
    <numFmt numFmtId="166" formatCode="#\ ##0"/>
    <numFmt numFmtId="167" formatCode="0.000000%"/>
    <numFmt numFmtId="168" formatCode="_(* #,##0_);_(* \(#,##0\);_(* &quot;-&quot;??_);_(@_)"/>
    <numFmt numFmtId="169" formatCode="0.0"/>
    <numFmt numFmtId="170" formatCode="&quot;$&quot;#,##0"/>
    <numFmt numFmtId="171" formatCode="#,##0.0"/>
  </numFmts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0" xfId="0" applyFont="1" applyFill="1"/>
    <xf numFmtId="3" fontId="6" fillId="0" borderId="0" xfId="0" applyNumberFormat="1" applyFont="1"/>
    <xf numFmtId="0" fontId="6" fillId="2" borderId="2" xfId="0" applyFont="1" applyFill="1" applyBorder="1"/>
    <xf numFmtId="0" fontId="6" fillId="2" borderId="3" xfId="0" applyFont="1" applyFill="1" applyBorder="1"/>
    <xf numFmtId="3" fontId="6" fillId="2" borderId="2" xfId="0" applyNumberFormat="1" applyFont="1" applyFill="1" applyBorder="1"/>
    <xf numFmtId="3" fontId="6" fillId="0" borderId="1" xfId="0" applyNumberFormat="1" applyFont="1" applyBorder="1"/>
    <xf numFmtId="9" fontId="6" fillId="0" borderId="0" xfId="2" applyFont="1"/>
    <xf numFmtId="3" fontId="6" fillId="2" borderId="0" xfId="0" applyNumberFormat="1" applyFont="1" applyFill="1"/>
    <xf numFmtId="3" fontId="6" fillId="0" borderId="0" xfId="0" applyNumberFormat="1" applyFont="1" applyBorder="1"/>
    <xf numFmtId="3" fontId="6" fillId="2" borderId="3" xfId="0" applyNumberFormat="1" applyFont="1" applyFill="1" applyBorder="1"/>
    <xf numFmtId="166" fontId="6" fillId="0" borderId="0" xfId="0" applyNumberFormat="1" applyFont="1"/>
    <xf numFmtId="166" fontId="6" fillId="0" borderId="0" xfId="0" applyNumberFormat="1" applyFont="1" applyAlignment="1">
      <alignment horizontal="right"/>
    </xf>
    <xf numFmtId="3" fontId="0" fillId="0" borderId="0" xfId="0" applyNumberFormat="1"/>
    <xf numFmtId="0" fontId="6" fillId="0" borderId="0" xfId="0" applyFont="1" applyAlignment="1">
      <alignment horizontal="center"/>
    </xf>
    <xf numFmtId="9" fontId="6" fillId="0" borderId="0" xfId="0" applyNumberFormat="1" applyFont="1"/>
    <xf numFmtId="0" fontId="0" fillId="0" borderId="0" xfId="0" applyAlignment="1">
      <alignment horizontal="right"/>
    </xf>
    <xf numFmtId="166" fontId="8" fillId="0" borderId="0" xfId="0" applyNumberFormat="1" applyFont="1" applyAlignment="1">
      <alignment horizontal="right"/>
    </xf>
    <xf numFmtId="9" fontId="7" fillId="0" borderId="0" xfId="0" applyNumberFormat="1" applyFont="1"/>
    <xf numFmtId="0" fontId="1" fillId="0" borderId="0" xfId="0" applyFont="1" applyAlignment="1">
      <alignment horizontal="right"/>
    </xf>
    <xf numFmtId="10" fontId="0" fillId="0" borderId="0" xfId="2" applyNumberFormat="1" applyFont="1"/>
    <xf numFmtId="167" fontId="0" fillId="0" borderId="0" xfId="2" applyNumberFormat="1" applyFont="1"/>
    <xf numFmtId="4" fontId="0" fillId="0" borderId="0" xfId="0" applyNumberFormat="1"/>
    <xf numFmtId="1" fontId="0" fillId="0" borderId="0" xfId="0" applyNumberFormat="1"/>
    <xf numFmtId="3" fontId="6" fillId="0" borderId="4" xfId="0" applyNumberFormat="1" applyFont="1" applyBorder="1"/>
    <xf numFmtId="3" fontId="6" fillId="2" borderId="4" xfId="0" applyNumberFormat="1" applyFont="1" applyFill="1" applyBorder="1"/>
    <xf numFmtId="3" fontId="6" fillId="0" borderId="5" xfId="0" applyNumberFormat="1" applyFont="1" applyBorder="1"/>
    <xf numFmtId="3" fontId="6" fillId="2" borderId="6" xfId="0" applyNumberFormat="1" applyFont="1" applyFill="1" applyBorder="1"/>
    <xf numFmtId="3" fontId="0" fillId="0" borderId="4" xfId="0" applyNumberFormat="1" applyBorder="1"/>
    <xf numFmtId="3" fontId="6" fillId="2" borderId="7" xfId="0" applyNumberFormat="1" applyFont="1" applyFill="1" applyBorder="1"/>
    <xf numFmtId="9" fontId="10" fillId="0" borderId="0" xfId="2" applyFont="1"/>
    <xf numFmtId="3" fontId="6" fillId="0" borderId="0" xfId="2" applyNumberFormat="1" applyFont="1"/>
    <xf numFmtId="3" fontId="6" fillId="0" borderId="0" xfId="2" applyNumberFormat="1" applyFont="1" applyBorder="1"/>
    <xf numFmtId="3" fontId="6" fillId="2" borderId="8" xfId="0" applyNumberFormat="1" applyFont="1" applyFill="1" applyBorder="1"/>
    <xf numFmtId="3" fontId="6" fillId="0" borderId="9" xfId="0" applyNumberFormat="1" applyFont="1" applyBorder="1"/>
    <xf numFmtId="3" fontId="6" fillId="0" borderId="4" xfId="2" applyNumberFormat="1" applyFont="1" applyBorder="1"/>
    <xf numFmtId="0" fontId="1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/>
    <xf numFmtId="3" fontId="6" fillId="0" borderId="0" xfId="0" applyNumberFormat="1" applyFont="1" applyFill="1"/>
    <xf numFmtId="3" fontId="6" fillId="0" borderId="0" xfId="2" applyNumberFormat="1" applyFont="1" applyFill="1"/>
    <xf numFmtId="9" fontId="6" fillId="0" borderId="0" xfId="2" applyFont="1" applyFill="1"/>
    <xf numFmtId="3" fontId="6" fillId="0" borderId="1" xfId="0" applyNumberFormat="1" applyFont="1" applyFill="1" applyBorder="1"/>
    <xf numFmtId="3" fontId="6" fillId="0" borderId="0" xfId="0" applyNumberFormat="1" applyFont="1" applyFill="1" applyBorder="1"/>
    <xf numFmtId="0" fontId="0" fillId="0" borderId="0" xfId="0" applyFill="1"/>
    <xf numFmtId="3" fontId="6" fillId="0" borderId="4" xfId="0" applyNumberFormat="1" applyFont="1" applyFill="1" applyBorder="1"/>
    <xf numFmtId="3" fontId="6" fillId="0" borderId="5" xfId="0" applyNumberFormat="1" applyFont="1" applyFill="1" applyBorder="1"/>
    <xf numFmtId="0" fontId="11" fillId="0" borderId="0" xfId="0" applyFont="1"/>
    <xf numFmtId="3" fontId="6" fillId="0" borderId="1" xfId="2" applyNumberFormat="1" applyFont="1" applyBorder="1"/>
    <xf numFmtId="3" fontId="6" fillId="0" borderId="5" xfId="2" applyNumberFormat="1" applyFont="1" applyBorder="1"/>
    <xf numFmtId="0" fontId="4" fillId="0" borderId="0" xfId="0" applyFont="1" applyFill="1"/>
    <xf numFmtId="165" fontId="6" fillId="0" borderId="0" xfId="0" applyNumberFormat="1" applyFont="1" applyFill="1"/>
    <xf numFmtId="0" fontId="6" fillId="0" borderId="1" xfId="0" applyFont="1" applyFill="1" applyBorder="1"/>
    <xf numFmtId="0" fontId="6" fillId="0" borderId="0" xfId="0" applyFont="1" applyFill="1" applyBorder="1"/>
    <xf numFmtId="9" fontId="6" fillId="0" borderId="0" xfId="0" applyNumberFormat="1" applyFont="1" applyFill="1"/>
    <xf numFmtId="0" fontId="2" fillId="0" borderId="0" xfId="0" applyFont="1" applyFill="1"/>
    <xf numFmtId="0" fontId="11" fillId="0" borderId="0" xfId="0" applyFont="1" applyFill="1"/>
    <xf numFmtId="168" fontId="6" fillId="0" borderId="0" xfId="1" applyNumberFormat="1" applyFont="1" applyFill="1"/>
    <xf numFmtId="0" fontId="9" fillId="0" borderId="0" xfId="0" applyFont="1"/>
    <xf numFmtId="0" fontId="6" fillId="0" borderId="0" xfId="0" applyFont="1" applyAlignment="1">
      <alignment horizontal="center"/>
    </xf>
    <xf numFmtId="9" fontId="6" fillId="0" borderId="0" xfId="2" applyFont="1" applyFill="1" applyBorder="1" applyAlignment="1">
      <alignment horizontal="left"/>
    </xf>
    <xf numFmtId="165" fontId="6" fillId="0" borderId="0" xfId="0" applyNumberFormat="1" applyFont="1" applyFill="1" applyBorder="1"/>
    <xf numFmtId="0" fontId="6" fillId="0" borderId="4" xfId="0" applyFont="1" applyBorder="1"/>
    <xf numFmtId="168" fontId="6" fillId="0" borderId="0" xfId="1" applyNumberFormat="1" applyFont="1" applyAlignment="1"/>
    <xf numFmtId="0" fontId="6" fillId="0" borderId="5" xfId="0" applyFont="1" applyBorder="1"/>
    <xf numFmtId="0" fontId="13" fillId="0" borderId="0" xfId="0" applyFont="1" applyAlignment="1">
      <alignment horizontal="right"/>
    </xf>
    <xf numFmtId="0" fontId="14" fillId="0" borderId="0" xfId="0" applyFont="1"/>
    <xf numFmtId="3" fontId="6" fillId="2" borderId="12" xfId="0" applyNumberFormat="1" applyFont="1" applyFill="1" applyBorder="1"/>
    <xf numFmtId="1" fontId="6" fillId="0" borderId="11" xfId="0" applyNumberFormat="1" applyFont="1" applyBorder="1"/>
    <xf numFmtId="0" fontId="1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9" fontId="6" fillId="0" borderId="11" xfId="0" applyNumberFormat="1" applyFont="1" applyBorder="1"/>
    <xf numFmtId="0" fontId="6" fillId="0" borderId="13" xfId="0" applyFont="1" applyBorder="1"/>
    <xf numFmtId="3" fontId="6" fillId="0" borderId="7" xfId="0" applyNumberFormat="1" applyFont="1" applyBorder="1"/>
    <xf numFmtId="10" fontId="6" fillId="0" borderId="14" xfId="0" applyNumberFormat="1" applyFont="1" applyBorder="1"/>
    <xf numFmtId="3" fontId="6" fillId="0" borderId="0" xfId="1" applyNumberFormat="1" applyFont="1" applyBorder="1"/>
    <xf numFmtId="1" fontId="6" fillId="0" borderId="0" xfId="0" applyNumberFormat="1" applyFont="1" applyBorder="1"/>
    <xf numFmtId="3" fontId="6" fillId="0" borderId="11" xfId="1" applyNumberFormat="1" applyFont="1" applyFill="1" applyBorder="1"/>
    <xf numFmtId="0" fontId="6" fillId="0" borderId="11" xfId="0" applyFont="1" applyFill="1" applyBorder="1"/>
    <xf numFmtId="3" fontId="6" fillId="0" borderId="0" xfId="1" applyNumberFormat="1" applyFont="1" applyFill="1" applyBorder="1"/>
    <xf numFmtId="1" fontId="6" fillId="0" borderId="0" xfId="0" applyNumberFormat="1" applyFont="1" applyFill="1" applyBorder="1"/>
    <xf numFmtId="1" fontId="6" fillId="0" borderId="11" xfId="0" applyNumberFormat="1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0" fontId="14" fillId="0" borderId="4" xfId="0" applyFont="1" applyBorder="1" applyAlignment="1">
      <alignment horizontal="right"/>
    </xf>
    <xf numFmtId="170" fontId="6" fillId="0" borderId="11" xfId="0" applyNumberFormat="1" applyFont="1" applyBorder="1"/>
    <xf numFmtId="169" fontId="6" fillId="0" borderId="0" xfId="0" applyNumberFormat="1" applyFont="1" applyBorder="1"/>
    <xf numFmtId="169" fontId="6" fillId="0" borderId="0" xfId="0" applyNumberFormat="1" applyFont="1" applyFill="1" applyBorder="1"/>
    <xf numFmtId="169" fontId="6" fillId="2" borderId="2" xfId="0" applyNumberFormat="1" applyFont="1" applyFill="1" applyBorder="1"/>
    <xf numFmtId="171" fontId="6" fillId="2" borderId="2" xfId="0" applyNumberFormat="1" applyFont="1" applyFill="1" applyBorder="1"/>
    <xf numFmtId="171" fontId="6" fillId="2" borderId="6" xfId="0" applyNumberFormat="1" applyFont="1" applyFill="1" applyBorder="1"/>
    <xf numFmtId="3" fontId="6" fillId="0" borderId="1" xfId="1" applyNumberFormat="1" applyFont="1" applyFill="1" applyBorder="1"/>
    <xf numFmtId="3" fontId="6" fillId="0" borderId="4" xfId="1" applyNumberFormat="1" applyFont="1" applyFill="1" applyBorder="1"/>
    <xf numFmtId="3" fontId="6" fillId="0" borderId="5" xfId="1" applyNumberFormat="1" applyFont="1" applyFill="1" applyBorder="1"/>
    <xf numFmtId="166" fontId="11" fillId="0" borderId="0" xfId="0" applyNumberFormat="1" applyFont="1" applyFill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6" fontId="11" fillId="0" borderId="10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79"/>
  <sheetViews>
    <sheetView tabSelected="1" view="pageBreakPreview" zoomScale="110" zoomScaleNormal="100" zoomScaleSheetLayoutView="110" workbookViewId="0">
      <selection activeCell="B4" sqref="B4"/>
    </sheetView>
  </sheetViews>
  <sheetFormatPr defaultColWidth="11.5703125" defaultRowHeight="12.75"/>
  <cols>
    <col min="1" max="1" width="3" style="22" customWidth="1"/>
    <col min="2" max="2" width="29.7109375" customWidth="1"/>
    <col min="3" max="3" width="1.28515625" customWidth="1"/>
    <col min="4" max="12" width="7.140625" style="4" customWidth="1"/>
    <col min="13" max="17" width="9.7109375" style="4" customWidth="1"/>
    <col min="18" max="18" width="7.28515625" style="4" customWidth="1"/>
    <col min="19" max="19" width="7.140625" style="4" customWidth="1"/>
    <col min="20" max="20" width="7.140625" style="13" customWidth="1"/>
    <col min="21" max="21" width="7.140625" style="4" customWidth="1"/>
    <col min="22" max="22" width="7.85546875" customWidth="1"/>
  </cols>
  <sheetData>
    <row r="1" spans="1:26" ht="23.25">
      <c r="B1" s="3" t="s">
        <v>69</v>
      </c>
      <c r="D1" s="17"/>
      <c r="F1" s="17"/>
      <c r="G1" s="17"/>
      <c r="H1" s="17"/>
      <c r="J1" s="1" t="s">
        <v>84</v>
      </c>
      <c r="K1" s="17"/>
      <c r="L1" s="24"/>
      <c r="M1" s="24"/>
      <c r="N1" s="17"/>
      <c r="O1" s="17"/>
      <c r="P1" s="17"/>
      <c r="Q1" s="17"/>
      <c r="R1"/>
      <c r="S1" s="17"/>
      <c r="U1" s="23"/>
      <c r="Z1" s="23"/>
    </row>
    <row r="2" spans="1:26" ht="14.25" customHeight="1">
      <c r="B2" s="1"/>
      <c r="L2" s="17"/>
      <c r="M2" s="17"/>
      <c r="N2" s="17"/>
      <c r="O2" s="17"/>
      <c r="P2" s="17"/>
      <c r="Q2" s="17"/>
      <c r="R2" s="17"/>
      <c r="S2" s="17"/>
      <c r="U2" s="18"/>
      <c r="Z2" s="23"/>
    </row>
    <row r="3" spans="1:26" s="4" customFormat="1" ht="12">
      <c r="A3" s="43"/>
      <c r="D3" s="101" t="s">
        <v>0</v>
      </c>
      <c r="E3" s="101"/>
      <c r="F3" s="101"/>
      <c r="G3" s="102"/>
      <c r="H3" s="103" t="s">
        <v>1</v>
      </c>
      <c r="I3" s="104"/>
      <c r="J3" s="104"/>
      <c r="K3" s="102"/>
      <c r="M3" s="42" t="s">
        <v>0</v>
      </c>
      <c r="N3" s="42" t="s">
        <v>1</v>
      </c>
      <c r="O3" s="42" t="s">
        <v>2</v>
      </c>
      <c r="P3" s="42" t="s">
        <v>3</v>
      </c>
      <c r="Q3" s="42" t="s">
        <v>4</v>
      </c>
      <c r="X3" s="21"/>
      <c r="Y3" s="21"/>
    </row>
    <row r="4" spans="1:26" s="4" customFormat="1" ht="15.75">
      <c r="A4" s="43"/>
      <c r="B4" s="56" t="s">
        <v>20</v>
      </c>
      <c r="C4" s="57"/>
      <c r="D4" s="77" t="s">
        <v>74</v>
      </c>
      <c r="E4" s="77" t="s">
        <v>75</v>
      </c>
      <c r="F4" s="77" t="s">
        <v>76</v>
      </c>
      <c r="G4" s="91" t="s">
        <v>77</v>
      </c>
      <c r="H4" s="77" t="s">
        <v>78</v>
      </c>
      <c r="I4" s="77" t="s">
        <v>79</v>
      </c>
      <c r="J4" s="77" t="s">
        <v>80</v>
      </c>
      <c r="K4" s="91" t="s">
        <v>81</v>
      </c>
      <c r="M4" s="45"/>
      <c r="N4" s="45"/>
      <c r="O4" s="8"/>
      <c r="P4" s="8"/>
    </row>
    <row r="5" spans="1:26" s="4" customFormat="1" ht="12">
      <c r="A5" s="43"/>
      <c r="B5" s="66" t="s">
        <v>110</v>
      </c>
      <c r="C5" s="67"/>
      <c r="D5" s="49">
        <f t="shared" ref="D5:K5" si="0">+((D57*D87)+(D62*D89)+(D65*D90))/1000</f>
        <v>0</v>
      </c>
      <c r="E5" s="49">
        <f t="shared" si="0"/>
        <v>0</v>
      </c>
      <c r="F5" s="49">
        <f t="shared" si="0"/>
        <v>0</v>
      </c>
      <c r="G5" s="51">
        <f t="shared" si="0"/>
        <v>0</v>
      </c>
      <c r="H5" s="49">
        <f t="shared" si="0"/>
        <v>0</v>
      </c>
      <c r="I5" s="49">
        <f t="shared" si="0"/>
        <v>72.045000000000002</v>
      </c>
      <c r="J5" s="49">
        <f t="shared" si="0"/>
        <v>261.19499999999999</v>
      </c>
      <c r="K5" s="51">
        <f t="shared" si="0"/>
        <v>620.03399999999999</v>
      </c>
      <c r="L5" s="44"/>
      <c r="M5" s="49">
        <f>SUM(D5:G5)</f>
        <v>0</v>
      </c>
      <c r="N5" s="49">
        <f>SUM(H5:K5)</f>
        <v>953.274</v>
      </c>
      <c r="O5" s="49">
        <f>+((O57*O87)+(O62*O89)+(O65*O90))/1000</f>
        <v>20383.506000000001</v>
      </c>
      <c r="P5" s="49">
        <f>+((P57*P87)+(P62*P89)+(P65*P90))/1000</f>
        <v>61468.428</v>
      </c>
      <c r="Q5" s="49">
        <f>+((Q57*Q87)+(Q62*Q89)+(Q65*Q90))/1000</f>
        <v>108505.818</v>
      </c>
    </row>
    <row r="6" spans="1:26" s="4" customFormat="1" ht="12" customHeight="1">
      <c r="A6" s="43"/>
      <c r="B6" s="6" t="s">
        <v>111</v>
      </c>
      <c r="D6" s="48">
        <f t="shared" ref="D6:K6" si="1">+((D73*D88)+(D78*D89)+(D81*D90))/1000</f>
        <v>0</v>
      </c>
      <c r="E6" s="48">
        <f t="shared" si="1"/>
        <v>0</v>
      </c>
      <c r="F6" s="48">
        <f t="shared" si="1"/>
        <v>0</v>
      </c>
      <c r="G6" s="52">
        <f t="shared" si="1"/>
        <v>0</v>
      </c>
      <c r="H6" s="48">
        <f t="shared" si="1"/>
        <v>0</v>
      </c>
      <c r="I6" s="48">
        <f t="shared" si="1"/>
        <v>0</v>
      </c>
      <c r="J6" s="48">
        <f t="shared" si="1"/>
        <v>0</v>
      </c>
      <c r="K6" s="52">
        <f t="shared" si="1"/>
        <v>0</v>
      </c>
      <c r="L6" s="44"/>
      <c r="M6" s="48">
        <f>SUM(D6:G6)</f>
        <v>0</v>
      </c>
      <c r="N6" s="48">
        <f>SUM(H6:K6)</f>
        <v>0</v>
      </c>
      <c r="O6" s="48">
        <f>+((O73*O88)+(O78*O89)+(O81*O90))/1000</f>
        <v>443</v>
      </c>
      <c r="P6" s="48">
        <f>+((P73*P88)+(P78*P89)+(P81*P90))/1000</f>
        <v>6831.5</v>
      </c>
      <c r="Q6" s="48">
        <f>+((Q73*Q88)+(Q78*Q89)+(Q81*Q90))/1000</f>
        <v>87180.5</v>
      </c>
    </row>
    <row r="7" spans="1:26" s="4" customFormat="1" ht="12">
      <c r="A7" s="43"/>
      <c r="B7" s="14" t="s">
        <v>21</v>
      </c>
      <c r="C7" s="44"/>
      <c r="D7" s="14">
        <f t="shared" ref="D7" si="2">SUM(D5:D6)</f>
        <v>0</v>
      </c>
      <c r="E7" s="14">
        <f t="shared" ref="E7" si="3">SUM(E5:E6)</f>
        <v>0</v>
      </c>
      <c r="F7" s="14">
        <f t="shared" ref="F7" si="4">SUM(F5:F6)</f>
        <v>0</v>
      </c>
      <c r="G7" s="31">
        <f t="shared" ref="G7" si="5">SUM(G5:G6)</f>
        <v>0</v>
      </c>
      <c r="H7" s="14">
        <f t="shared" ref="H7" si="6">SUM(H5:H6)</f>
        <v>0</v>
      </c>
      <c r="I7" s="14">
        <f t="shared" ref="I7" si="7">SUM(I5:I6)</f>
        <v>72.045000000000002</v>
      </c>
      <c r="J7" s="14">
        <f t="shared" ref="J7" si="8">SUM(J5:J6)</f>
        <v>261.19499999999999</v>
      </c>
      <c r="K7" s="31">
        <f t="shared" ref="K7" si="9">SUM(K5:K6)</f>
        <v>620.03399999999999</v>
      </c>
      <c r="L7" s="44"/>
      <c r="M7" s="14">
        <f t="shared" ref="M7:N7" si="10">SUM(M5:M6)</f>
        <v>0</v>
      </c>
      <c r="N7" s="14">
        <f t="shared" si="10"/>
        <v>953.274</v>
      </c>
      <c r="O7" s="14">
        <f>SUM(O5:O6)</f>
        <v>20826.506000000001</v>
      </c>
      <c r="P7" s="14">
        <f>SUM(P5:P6)</f>
        <v>68299.928</v>
      </c>
      <c r="Q7" s="14">
        <f>SUM(Q5:Q6)</f>
        <v>195686.318</v>
      </c>
    </row>
    <row r="8" spans="1:26" s="4" customFormat="1" ht="12">
      <c r="A8" s="43"/>
      <c r="B8" s="58" t="s">
        <v>22</v>
      </c>
      <c r="C8" s="44"/>
      <c r="D8" s="12">
        <f t="shared" ref="D8:K8" si="11">+((D57*D93)+(D62*D95)+(D65*D96)+(D73*D94)+(D78*D95)+(D81*D96))/1000</f>
        <v>0</v>
      </c>
      <c r="E8" s="12">
        <f t="shared" si="11"/>
        <v>0</v>
      </c>
      <c r="F8" s="12">
        <f t="shared" si="11"/>
        <v>0</v>
      </c>
      <c r="G8" s="32">
        <f t="shared" si="11"/>
        <v>0</v>
      </c>
      <c r="H8" s="12">
        <f t="shared" si="11"/>
        <v>0</v>
      </c>
      <c r="I8" s="12">
        <f t="shared" si="11"/>
        <v>43.23</v>
      </c>
      <c r="J8" s="12">
        <f t="shared" si="11"/>
        <v>155.57</v>
      </c>
      <c r="K8" s="32">
        <f t="shared" si="11"/>
        <v>266.98</v>
      </c>
      <c r="L8" s="44"/>
      <c r="M8" s="48">
        <f>SUM(D8:G8)</f>
        <v>0</v>
      </c>
      <c r="N8" s="48">
        <f>SUM(H8:K8)</f>
        <v>465.78</v>
      </c>
      <c r="O8" s="48">
        <f>+((O57*O93)+(O62*O95)+(O65*O96)+(O73*O94)+(O78*O95)+(O81*O96))/1000</f>
        <v>7746.12</v>
      </c>
      <c r="P8" s="48">
        <f>+((P57*P93)+(P62*P95)+(P65*P96)+(P73*P94)+(P78*P95)+(P81*P96))/1000</f>
        <v>19851.8</v>
      </c>
      <c r="Q8" s="48">
        <f>+((Q57*Q93)+(Q62*Q95)+(Q65*Q96)+(Q73*Q94)+(Q78*Q95)+(Q81*Q96))/1000</f>
        <v>51515.22</v>
      </c>
    </row>
    <row r="9" spans="1:26" s="4" customFormat="1" ht="12">
      <c r="A9" s="43"/>
      <c r="B9" s="14" t="s">
        <v>23</v>
      </c>
      <c r="C9" s="44"/>
      <c r="D9" s="14">
        <f t="shared" ref="D9:K9" si="12">+D7-D8</f>
        <v>0</v>
      </c>
      <c r="E9" s="14">
        <f t="shared" si="12"/>
        <v>0</v>
      </c>
      <c r="F9" s="14">
        <f t="shared" si="12"/>
        <v>0</v>
      </c>
      <c r="G9" s="31">
        <f t="shared" si="12"/>
        <v>0</v>
      </c>
      <c r="H9" s="14">
        <f t="shared" si="12"/>
        <v>0</v>
      </c>
      <c r="I9" s="14">
        <f t="shared" si="12"/>
        <v>28.815000000000005</v>
      </c>
      <c r="J9" s="14">
        <f t="shared" si="12"/>
        <v>105.625</v>
      </c>
      <c r="K9" s="31">
        <f t="shared" si="12"/>
        <v>353.05399999999997</v>
      </c>
      <c r="L9" s="44"/>
      <c r="M9" s="14">
        <f t="shared" ref="M9:Q9" si="13">+M7-M8</f>
        <v>0</v>
      </c>
      <c r="N9" s="14">
        <f t="shared" si="13"/>
        <v>487.49400000000003</v>
      </c>
      <c r="O9" s="14">
        <f t="shared" si="13"/>
        <v>13080.386000000002</v>
      </c>
      <c r="P9" s="14">
        <f t="shared" si="13"/>
        <v>48448.127999999997</v>
      </c>
      <c r="Q9" s="14">
        <f t="shared" si="13"/>
        <v>144171.098</v>
      </c>
      <c r="S9" s="8"/>
    </row>
    <row r="10" spans="1:26" s="4" customFormat="1" ht="12">
      <c r="A10" s="43"/>
      <c r="B10" s="44" t="s">
        <v>60</v>
      </c>
      <c r="C10" s="44"/>
      <c r="D10" s="45">
        <f>+D138</f>
        <v>309.76875000000001</v>
      </c>
      <c r="E10" s="38">
        <f t="shared" ref="E10:K10" si="14">+E138</f>
        <v>309.76875000000001</v>
      </c>
      <c r="F10" s="38">
        <f t="shared" si="14"/>
        <v>351.86</v>
      </c>
      <c r="G10" s="41">
        <f t="shared" si="14"/>
        <v>429.91</v>
      </c>
      <c r="H10" s="38">
        <f t="shared" si="14"/>
        <v>439.91</v>
      </c>
      <c r="I10" s="38">
        <f t="shared" si="14"/>
        <v>439.91</v>
      </c>
      <c r="J10" s="38">
        <f t="shared" si="14"/>
        <v>439.91</v>
      </c>
      <c r="K10" s="41">
        <f t="shared" si="14"/>
        <v>439.91</v>
      </c>
      <c r="L10" s="44"/>
      <c r="M10" s="45">
        <f t="shared" ref="M10:M18" si="15">SUM(D10:G10)</f>
        <v>1401.3075000000001</v>
      </c>
      <c r="N10" s="45">
        <f t="shared" ref="N10:N18" si="16">SUM(H10:K10)</f>
        <v>1759.64</v>
      </c>
      <c r="O10" s="45">
        <f>+O138</f>
        <v>6422.2312499999998</v>
      </c>
      <c r="P10" s="45">
        <f t="shared" ref="P10:Q10" si="17">+P138</f>
        <v>11395.215225</v>
      </c>
      <c r="Q10" s="45">
        <f t="shared" si="17"/>
        <v>16093.621667187503</v>
      </c>
      <c r="R10" s="8"/>
    </row>
    <row r="11" spans="1:26" s="4" customFormat="1" ht="12.75" customHeight="1">
      <c r="A11" s="43"/>
      <c r="B11" s="4" t="s">
        <v>68</v>
      </c>
      <c r="D11" s="45">
        <f t="shared" ref="D11:K11" si="18">+D139</f>
        <v>0</v>
      </c>
      <c r="E11" s="38">
        <f t="shared" si="18"/>
        <v>0</v>
      </c>
      <c r="F11" s="38">
        <f t="shared" si="18"/>
        <v>68.53125</v>
      </c>
      <c r="G11" s="41">
        <f t="shared" si="18"/>
        <v>175.76875000000001</v>
      </c>
      <c r="H11" s="38">
        <f t="shared" si="18"/>
        <v>250.76875000000001</v>
      </c>
      <c r="I11" s="38">
        <f t="shared" si="18"/>
        <v>275.76875000000001</v>
      </c>
      <c r="J11" s="38">
        <f t="shared" si="18"/>
        <v>275.76875000000001</v>
      </c>
      <c r="K11" s="41">
        <f t="shared" si="18"/>
        <v>275.76875000000001</v>
      </c>
      <c r="L11" s="44"/>
      <c r="M11" s="8">
        <f t="shared" si="15"/>
        <v>244.3</v>
      </c>
      <c r="N11" s="45">
        <f t="shared" si="16"/>
        <v>1078.075</v>
      </c>
      <c r="O11" s="45">
        <f t="shared" ref="O11:Q11" si="19">+O139</f>
        <v>3583.3375000000001</v>
      </c>
      <c r="P11" s="45">
        <f t="shared" si="19"/>
        <v>6630.00875</v>
      </c>
      <c r="Q11" s="45">
        <f t="shared" si="19"/>
        <v>16272.01225</v>
      </c>
      <c r="R11" s="8"/>
    </row>
    <row r="12" spans="1:26" s="4" customFormat="1" ht="12">
      <c r="A12" s="43"/>
      <c r="B12" s="6" t="s">
        <v>71</v>
      </c>
      <c r="D12" s="48">
        <f t="shared" ref="D12:K12" si="20">+D140</f>
        <v>94.34</v>
      </c>
      <c r="E12" s="54">
        <f t="shared" si="20"/>
        <v>94.34</v>
      </c>
      <c r="F12" s="54">
        <f t="shared" si="20"/>
        <v>114.18</v>
      </c>
      <c r="G12" s="55">
        <f t="shared" si="20"/>
        <v>139.98000000000002</v>
      </c>
      <c r="H12" s="54">
        <f t="shared" si="20"/>
        <v>149.98000000000002</v>
      </c>
      <c r="I12" s="54">
        <f t="shared" si="20"/>
        <v>149.98000000000002</v>
      </c>
      <c r="J12" s="54">
        <f t="shared" si="20"/>
        <v>159.98000000000002</v>
      </c>
      <c r="K12" s="55">
        <f t="shared" si="20"/>
        <v>159.98000000000002</v>
      </c>
      <c r="L12" s="44"/>
      <c r="M12" s="12">
        <f t="shared" si="15"/>
        <v>442.84000000000003</v>
      </c>
      <c r="N12" s="48">
        <f t="shared" si="16"/>
        <v>619.92000000000007</v>
      </c>
      <c r="O12" s="48">
        <f t="shared" ref="O12:Q12" si="21">+O140</f>
        <v>2525.33475</v>
      </c>
      <c r="P12" s="48">
        <f t="shared" si="21"/>
        <v>4869.3358125000004</v>
      </c>
      <c r="Q12" s="48">
        <f t="shared" si="21"/>
        <v>6999.2039046874997</v>
      </c>
      <c r="R12" s="8"/>
    </row>
    <row r="13" spans="1:26" s="4" customFormat="1" ht="12">
      <c r="A13" s="43"/>
      <c r="B13" s="7" t="s">
        <v>62</v>
      </c>
      <c r="D13" s="14">
        <f t="shared" ref="D13:K13" si="22">+D9-SUM(D10:D12)</f>
        <v>-404.10874999999999</v>
      </c>
      <c r="E13" s="14">
        <f t="shared" si="22"/>
        <v>-404.10874999999999</v>
      </c>
      <c r="F13" s="14">
        <f t="shared" si="22"/>
        <v>-534.57124999999996</v>
      </c>
      <c r="G13" s="31">
        <f t="shared" si="22"/>
        <v>-745.65875000000005</v>
      </c>
      <c r="H13" s="14">
        <f t="shared" si="22"/>
        <v>-840.65875000000005</v>
      </c>
      <c r="I13" s="14">
        <f t="shared" si="22"/>
        <v>-836.84375</v>
      </c>
      <c r="J13" s="14">
        <f t="shared" si="22"/>
        <v>-770.03375000000005</v>
      </c>
      <c r="K13" s="31">
        <f t="shared" si="22"/>
        <v>-522.60475000000008</v>
      </c>
      <c r="L13" s="44"/>
      <c r="M13" s="14">
        <f>+M9-M10-M11-M12</f>
        <v>-2088.4475000000002</v>
      </c>
      <c r="N13" s="14">
        <f t="shared" ref="N13:Q13" si="23">+N9-N10-N11-N12</f>
        <v>-2970.1410000000005</v>
      </c>
      <c r="O13" s="14">
        <f t="shared" si="23"/>
        <v>549.48250000000235</v>
      </c>
      <c r="P13" s="14">
        <f t="shared" si="23"/>
        <v>25553.568212499995</v>
      </c>
      <c r="Q13" s="14">
        <f t="shared" si="23"/>
        <v>104806.260178125</v>
      </c>
      <c r="R13" s="8"/>
    </row>
    <row r="14" spans="1:26" s="4" customFormat="1" ht="12.75" customHeight="1">
      <c r="A14" s="43"/>
      <c r="B14" s="4" t="s">
        <v>25</v>
      </c>
      <c r="D14" s="15">
        <v>0</v>
      </c>
      <c r="E14" s="15">
        <v>0</v>
      </c>
      <c r="F14" s="15">
        <v>0</v>
      </c>
      <c r="G14" s="30">
        <v>0</v>
      </c>
      <c r="H14" s="15">
        <f>+G14</f>
        <v>0</v>
      </c>
      <c r="I14" s="15">
        <f>+H14</f>
        <v>0</v>
      </c>
      <c r="J14" s="15">
        <f>+I14</f>
        <v>0</v>
      </c>
      <c r="K14" s="30">
        <f>+J14</f>
        <v>0</v>
      </c>
      <c r="L14" s="44"/>
      <c r="M14" s="15">
        <f t="shared" si="15"/>
        <v>0</v>
      </c>
      <c r="N14" s="49">
        <f t="shared" si="16"/>
        <v>0</v>
      </c>
      <c r="O14" s="49">
        <v>0</v>
      </c>
      <c r="P14" s="49">
        <v>0</v>
      </c>
      <c r="Q14" s="49">
        <v>0</v>
      </c>
    </row>
    <row r="15" spans="1:26" s="4" customFormat="1" ht="12">
      <c r="A15" s="43"/>
      <c r="B15" s="5" t="s">
        <v>26</v>
      </c>
      <c r="C15" s="5"/>
      <c r="D15" s="15">
        <f t="shared" ref="D15:K15" si="24">+(C15/0.1-D25)*0.00001</f>
        <v>0</v>
      </c>
      <c r="E15" s="15">
        <f t="shared" si="24"/>
        <v>0</v>
      </c>
      <c r="F15" s="15">
        <f t="shared" si="24"/>
        <v>0</v>
      </c>
      <c r="G15" s="30">
        <f t="shared" si="24"/>
        <v>0</v>
      </c>
      <c r="H15" s="15">
        <f t="shared" si="24"/>
        <v>0</v>
      </c>
      <c r="I15" s="15">
        <f t="shared" si="24"/>
        <v>1.3323904109589042E-4</v>
      </c>
      <c r="J15" s="15">
        <f t="shared" si="24"/>
        <v>3.4784209102739732E-4</v>
      </c>
      <c r="K15" s="30">
        <f t="shared" si="24"/>
        <v>4.8574149653787016E-4</v>
      </c>
      <c r="L15" s="44"/>
      <c r="M15" s="15">
        <f t="shared" si="15"/>
        <v>0</v>
      </c>
      <c r="N15" s="49">
        <f t="shared" si="16"/>
        <v>9.6682262866115785E-4</v>
      </c>
      <c r="O15" s="49">
        <v>0</v>
      </c>
      <c r="P15" s="49">
        <v>0</v>
      </c>
      <c r="Q15" s="49">
        <v>0</v>
      </c>
    </row>
    <row r="16" spans="1:26" s="4" customFormat="1" ht="12">
      <c r="A16" s="43"/>
      <c r="B16" s="6" t="s">
        <v>24</v>
      </c>
      <c r="D16" s="12">
        <f t="shared" ref="D16:K16" si="25">+C43*0.2</f>
        <v>0</v>
      </c>
      <c r="E16" s="12">
        <f t="shared" si="25"/>
        <v>2.26416</v>
      </c>
      <c r="F16" s="12">
        <v>0</v>
      </c>
      <c r="G16" s="32">
        <f t="shared" si="25"/>
        <v>6.8158080000000005</v>
      </c>
      <c r="H16" s="12">
        <v>0</v>
      </c>
      <c r="I16" s="12">
        <v>0</v>
      </c>
      <c r="J16" s="12">
        <v>0</v>
      </c>
      <c r="K16" s="32">
        <f t="shared" si="25"/>
        <v>19.850726400000003</v>
      </c>
      <c r="L16" s="44"/>
      <c r="M16" s="12">
        <f t="shared" si="15"/>
        <v>9.0799680000000009</v>
      </c>
      <c r="N16" s="48">
        <f t="shared" si="16"/>
        <v>19.850726400000003</v>
      </c>
      <c r="O16" s="48">
        <f>+N43*0.2</f>
        <v>19.720101120000002</v>
      </c>
      <c r="P16" s="48">
        <f>+O43*0.2</f>
        <v>76.384114896000014</v>
      </c>
      <c r="Q16" s="48">
        <f>+P43*0.2</f>
        <v>177.97135141680002</v>
      </c>
    </row>
    <row r="17" spans="1:17" s="4" customFormat="1" ht="12">
      <c r="A17" s="43"/>
      <c r="B17" s="7" t="s">
        <v>27</v>
      </c>
      <c r="D17" s="14">
        <f t="shared" ref="D17:K17" si="26">+D13-D14-D15-D16</f>
        <v>-404.10874999999999</v>
      </c>
      <c r="E17" s="14">
        <f t="shared" si="26"/>
        <v>-406.37290999999999</v>
      </c>
      <c r="F17" s="14">
        <f t="shared" si="26"/>
        <v>-534.57124999999996</v>
      </c>
      <c r="G17" s="31">
        <f t="shared" si="26"/>
        <v>-752.474558</v>
      </c>
      <c r="H17" s="14">
        <f t="shared" si="26"/>
        <v>-840.65875000000005</v>
      </c>
      <c r="I17" s="14">
        <f t="shared" si="26"/>
        <v>-836.84388323904113</v>
      </c>
      <c r="J17" s="14">
        <f t="shared" si="26"/>
        <v>-770.03409784209111</v>
      </c>
      <c r="K17" s="31">
        <f t="shared" si="26"/>
        <v>-542.45596214149657</v>
      </c>
      <c r="L17" s="44"/>
      <c r="M17" s="14">
        <f>+M13-M14-M15-M16</f>
        <v>-2097.5274680000002</v>
      </c>
      <c r="N17" s="14">
        <f t="shared" ref="N17:Q17" si="27">+N13-N14-N15-N16</f>
        <v>-2989.992693222629</v>
      </c>
      <c r="O17" s="14">
        <f t="shared" si="27"/>
        <v>529.76239888000237</v>
      </c>
      <c r="P17" s="14">
        <f t="shared" si="27"/>
        <v>25477.184097603997</v>
      </c>
      <c r="Q17" s="14">
        <f t="shared" si="27"/>
        <v>104628.2888267082</v>
      </c>
    </row>
    <row r="18" spans="1:17" s="4" customFormat="1" ht="12">
      <c r="A18" s="43"/>
      <c r="B18" s="4" t="s">
        <v>28</v>
      </c>
      <c r="D18" s="12">
        <v>0</v>
      </c>
      <c r="E18" s="15">
        <v>0</v>
      </c>
      <c r="F18" s="15">
        <v>0</v>
      </c>
      <c r="G18" s="30">
        <v>0</v>
      </c>
      <c r="H18" s="40">
        <v>0</v>
      </c>
      <c r="I18" s="15">
        <v>0</v>
      </c>
      <c r="J18" s="15">
        <v>0</v>
      </c>
      <c r="K18" s="30">
        <v>0</v>
      </c>
      <c r="L18" s="44"/>
      <c r="M18" s="12">
        <f t="shared" si="15"/>
        <v>0</v>
      </c>
      <c r="N18" s="12">
        <f t="shared" si="16"/>
        <v>0</v>
      </c>
      <c r="O18" s="12">
        <v>0</v>
      </c>
      <c r="P18" s="12">
        <f>+P17*$D150</f>
        <v>8917.0144341613977</v>
      </c>
      <c r="Q18" s="12">
        <f>+Q17*$D150</f>
        <v>36619.90108934787</v>
      </c>
    </row>
    <row r="19" spans="1:17" s="4" customFormat="1" thickBot="1">
      <c r="A19" s="43"/>
      <c r="B19" s="9" t="s">
        <v>29</v>
      </c>
      <c r="D19" s="39">
        <f t="shared" ref="D19:K19" si="28">+D17-D18</f>
        <v>-404.10874999999999</v>
      </c>
      <c r="E19" s="11">
        <f t="shared" si="28"/>
        <v>-406.37290999999999</v>
      </c>
      <c r="F19" s="11">
        <f t="shared" si="28"/>
        <v>-534.57124999999996</v>
      </c>
      <c r="G19" s="33">
        <f t="shared" si="28"/>
        <v>-752.474558</v>
      </c>
      <c r="H19" s="11">
        <f t="shared" si="28"/>
        <v>-840.65875000000005</v>
      </c>
      <c r="I19" s="11">
        <f t="shared" si="28"/>
        <v>-836.84388323904113</v>
      </c>
      <c r="J19" s="11">
        <f t="shared" si="28"/>
        <v>-770.03409784209111</v>
      </c>
      <c r="K19" s="33">
        <f t="shared" si="28"/>
        <v>-542.45596214149657</v>
      </c>
      <c r="L19" s="44"/>
      <c r="M19" s="39">
        <f>+M17-M18</f>
        <v>-2097.5274680000002</v>
      </c>
      <c r="N19" s="39">
        <f t="shared" ref="N19:Q19" si="29">+N17-N18</f>
        <v>-2989.992693222629</v>
      </c>
      <c r="O19" s="39">
        <f t="shared" si="29"/>
        <v>529.76239888000237</v>
      </c>
      <c r="P19" s="39">
        <f t="shared" si="29"/>
        <v>16560.169663442597</v>
      </c>
      <c r="Q19" s="39">
        <f t="shared" si="29"/>
        <v>68008.387737360332</v>
      </c>
    </row>
    <row r="20" spans="1:17" ht="13.5" customHeight="1" thickTop="1">
      <c r="A20" s="43"/>
      <c r="D20" s="19"/>
      <c r="E20" s="19"/>
      <c r="F20" s="19"/>
      <c r="G20" s="34"/>
      <c r="H20" s="19"/>
      <c r="I20" s="19"/>
      <c r="J20" s="19"/>
      <c r="K20" s="34"/>
      <c r="L20" s="44"/>
      <c r="M20" s="19"/>
      <c r="N20" s="19"/>
      <c r="Q20" s="19"/>
    </row>
    <row r="21" spans="1:17" s="4" customFormat="1" ht="15.75">
      <c r="A21" s="43"/>
      <c r="B21" s="2" t="s">
        <v>30</v>
      </c>
      <c r="D21" s="8"/>
      <c r="E21" s="8"/>
      <c r="F21" s="8"/>
      <c r="G21" s="30"/>
      <c r="H21" s="8"/>
      <c r="I21" s="8"/>
      <c r="J21" s="8"/>
      <c r="K21" s="30"/>
      <c r="L21" s="44"/>
      <c r="M21" s="8"/>
      <c r="N21" s="8"/>
      <c r="O21" s="8"/>
      <c r="Q21" s="8"/>
    </row>
    <row r="22" spans="1:17" s="4" customFormat="1" ht="12">
      <c r="A22" s="43"/>
      <c r="B22" s="16" t="s">
        <v>31</v>
      </c>
      <c r="D22" s="16">
        <v>0</v>
      </c>
      <c r="E22" s="16">
        <f t="shared" ref="E22:K22" si="30">+D35</f>
        <v>5584.5704500000002</v>
      </c>
      <c r="F22" s="16">
        <f t="shared" si="30"/>
        <v>5169.1409000000003</v>
      </c>
      <c r="G22" s="35">
        <f t="shared" si="30"/>
        <v>4620.86805</v>
      </c>
      <c r="H22" s="16">
        <f t="shared" si="30"/>
        <v>3858.4117000000001</v>
      </c>
      <c r="I22" s="16">
        <f t="shared" si="30"/>
        <v>2999.7553499999999</v>
      </c>
      <c r="J22" s="16">
        <f t="shared" si="30"/>
        <v>2131.5899626513697</v>
      </c>
      <c r="K22" s="35">
        <f t="shared" si="30"/>
        <v>1307.5753880969498</v>
      </c>
      <c r="L22" s="44"/>
      <c r="M22" s="16">
        <v>0</v>
      </c>
      <c r="N22" s="16">
        <f>+M35</f>
        <v>3858.4116999999997</v>
      </c>
      <c r="O22" s="16">
        <f>+N35</f>
        <v>717.2018811225762</v>
      </c>
      <c r="P22" s="16">
        <f>+O35</f>
        <v>4058.2156905746333</v>
      </c>
      <c r="Q22" s="16">
        <f>+P35</f>
        <v>14660.715856344734</v>
      </c>
    </row>
    <row r="23" spans="1:17" s="4" customFormat="1" ht="12">
      <c r="A23" s="43"/>
      <c r="B23" s="4" t="s">
        <v>29</v>
      </c>
      <c r="D23" s="15">
        <f t="shared" ref="D23:K23" si="31">+D19</f>
        <v>-404.10874999999999</v>
      </c>
      <c r="E23" s="15">
        <f t="shared" si="31"/>
        <v>-406.37290999999999</v>
      </c>
      <c r="F23" s="15">
        <f t="shared" si="31"/>
        <v>-534.57124999999996</v>
      </c>
      <c r="G23" s="30">
        <f t="shared" si="31"/>
        <v>-752.474558</v>
      </c>
      <c r="H23" s="15">
        <f t="shared" si="31"/>
        <v>-840.65875000000005</v>
      </c>
      <c r="I23" s="15">
        <f t="shared" si="31"/>
        <v>-836.84388323904113</v>
      </c>
      <c r="J23" s="15">
        <f t="shared" si="31"/>
        <v>-770.03409784209111</v>
      </c>
      <c r="K23" s="30">
        <f t="shared" si="31"/>
        <v>-542.45596214149657</v>
      </c>
      <c r="L23" s="44"/>
      <c r="M23" s="37">
        <f>+M19</f>
        <v>-2097.5274680000002</v>
      </c>
      <c r="N23" s="37">
        <f t="shared" ref="N23:Q23" si="32">+N19</f>
        <v>-2989.992693222629</v>
      </c>
      <c r="O23" s="37">
        <f t="shared" si="32"/>
        <v>529.76239888000237</v>
      </c>
      <c r="P23" s="37">
        <f t="shared" si="32"/>
        <v>16560.169663442597</v>
      </c>
      <c r="Q23" s="37">
        <f t="shared" si="32"/>
        <v>68008.387737360332</v>
      </c>
    </row>
    <row r="24" spans="1:17" s="4" customFormat="1" ht="12">
      <c r="A24" s="43"/>
      <c r="B24" s="4" t="s">
        <v>32</v>
      </c>
      <c r="D24" s="15">
        <f t="shared" ref="D24:K24" si="33">+D16</f>
        <v>0</v>
      </c>
      <c r="E24" s="15">
        <f t="shared" si="33"/>
        <v>2.26416</v>
      </c>
      <c r="F24" s="15">
        <f t="shared" si="33"/>
        <v>0</v>
      </c>
      <c r="G24" s="30">
        <f t="shared" si="33"/>
        <v>6.8158080000000005</v>
      </c>
      <c r="H24" s="15">
        <f t="shared" si="33"/>
        <v>0</v>
      </c>
      <c r="I24" s="15">
        <f t="shared" si="33"/>
        <v>0</v>
      </c>
      <c r="J24" s="15">
        <f t="shared" si="33"/>
        <v>0</v>
      </c>
      <c r="K24" s="30">
        <f t="shared" si="33"/>
        <v>19.850726400000003</v>
      </c>
      <c r="L24" s="44"/>
      <c r="M24" s="37">
        <f t="shared" ref="M24:M30" si="34">SUM(D24:G24)</f>
        <v>9.0799680000000009</v>
      </c>
      <c r="N24" s="15">
        <f t="shared" ref="N24:N30" si="35">SUM(H24:K24)</f>
        <v>19.850726400000003</v>
      </c>
      <c r="O24" s="15">
        <f t="shared" ref="O24:Q24" si="36">+O16</f>
        <v>19.720101120000002</v>
      </c>
      <c r="P24" s="15">
        <f t="shared" si="36"/>
        <v>76.384114896000014</v>
      </c>
      <c r="Q24" s="15">
        <f t="shared" si="36"/>
        <v>177.97135141680002</v>
      </c>
    </row>
    <row r="25" spans="1:17" s="4" customFormat="1" ht="12">
      <c r="A25" s="43"/>
      <c r="B25" s="5" t="s">
        <v>63</v>
      </c>
      <c r="C25" s="5"/>
      <c r="D25" s="15">
        <f t="shared" ref="D25" si="37">+(D46-C46)-(D39+D40+D41-C39-C40-C41)</f>
        <v>0</v>
      </c>
      <c r="E25" s="15">
        <f>+(E46-D46)-(E39+E40+E41-D39-D40-D41)</f>
        <v>0</v>
      </c>
      <c r="F25" s="15">
        <f t="shared" ref="F25:K25" si="38">+(F46-E46)-(F39+F40+F41-E39-E40-E41)</f>
        <v>0</v>
      </c>
      <c r="G25" s="30">
        <f t="shared" si="38"/>
        <v>0</v>
      </c>
      <c r="H25" s="15">
        <f t="shared" si="38"/>
        <v>0</v>
      </c>
      <c r="I25" s="15">
        <f t="shared" si="38"/>
        <v>-13.323904109589041</v>
      </c>
      <c r="J25" s="15">
        <f t="shared" si="38"/>
        <v>-34.782876712328772</v>
      </c>
      <c r="K25" s="30">
        <f t="shared" si="38"/>
        <v>-48.570671232876734</v>
      </c>
      <c r="L25" s="45"/>
      <c r="M25" s="37">
        <f t="shared" si="34"/>
        <v>0</v>
      </c>
      <c r="N25" s="15">
        <f>SUM(H25:K25)</f>
        <v>-96.677452054794543</v>
      </c>
      <c r="O25" s="15">
        <f>+(O46-N46)-(O39+O40+O41-N39-N40-N41)+65</f>
        <v>-2905.4285205479455</v>
      </c>
      <c r="P25" s="15">
        <f t="shared" ref="P25" si="39">+(P46-O46)-(P39+P40+P41-O39-O40-O41)</f>
        <v>-5449.7333150684935</v>
      </c>
      <c r="Q25" s="15">
        <f t="shared" ref="Q25" si="40">+(Q46-P46)-(Q39+Q40+Q41-P39-P40-P41)</f>
        <v>-9287.9053424657523</v>
      </c>
    </row>
    <row r="26" spans="1:17" s="4" customFormat="1" ht="12">
      <c r="A26" s="43"/>
      <c r="B26" s="4" t="s">
        <v>33</v>
      </c>
      <c r="D26" s="15">
        <f t="shared" ref="D26:K26" si="41">-D12*0.12</f>
        <v>-11.3208</v>
      </c>
      <c r="E26" s="15">
        <f t="shared" si="41"/>
        <v>-11.3208</v>
      </c>
      <c r="F26" s="15">
        <f t="shared" si="41"/>
        <v>-13.701600000000001</v>
      </c>
      <c r="G26" s="30">
        <f t="shared" si="41"/>
        <v>-16.797600000000003</v>
      </c>
      <c r="H26" s="15">
        <f t="shared" si="41"/>
        <v>-17.997600000000002</v>
      </c>
      <c r="I26" s="15">
        <f t="shared" si="41"/>
        <v>-17.997600000000002</v>
      </c>
      <c r="J26" s="15">
        <f t="shared" si="41"/>
        <v>-19.197600000000001</v>
      </c>
      <c r="K26" s="30">
        <f t="shared" si="41"/>
        <v>-19.197600000000001</v>
      </c>
      <c r="L26" s="44"/>
      <c r="M26" s="37">
        <f t="shared" si="34"/>
        <v>-53.140800000000006</v>
      </c>
      <c r="N26" s="15">
        <f>SUM(H26:K26)</f>
        <v>-74.3904</v>
      </c>
      <c r="O26" s="15">
        <f t="shared" ref="O26:Q26" si="42">-O12*0.12</f>
        <v>-303.04016999999999</v>
      </c>
      <c r="P26" s="15">
        <f t="shared" si="42"/>
        <v>-584.32029750000004</v>
      </c>
      <c r="Q26" s="15">
        <f t="shared" si="42"/>
        <v>-839.90446856249991</v>
      </c>
    </row>
    <row r="27" spans="1:17" s="4" customFormat="1" ht="12" customHeight="1">
      <c r="A27" s="43"/>
      <c r="B27" s="4" t="s">
        <v>61</v>
      </c>
      <c r="D27" s="15">
        <v>6000</v>
      </c>
      <c r="E27" s="15">
        <v>0</v>
      </c>
      <c r="F27" s="15">
        <v>0</v>
      </c>
      <c r="G27" s="30">
        <v>0</v>
      </c>
      <c r="H27" s="15">
        <v>0</v>
      </c>
      <c r="I27" s="15">
        <v>0</v>
      </c>
      <c r="J27" s="15">
        <v>0</v>
      </c>
      <c r="K27" s="30">
        <v>0</v>
      </c>
      <c r="L27" s="44"/>
      <c r="M27" s="46">
        <f t="shared" si="34"/>
        <v>6000</v>
      </c>
      <c r="N27" s="15">
        <f t="shared" si="35"/>
        <v>0</v>
      </c>
      <c r="O27" s="15">
        <v>6000</v>
      </c>
      <c r="P27" s="15">
        <v>0</v>
      </c>
      <c r="Q27" s="45">
        <v>0</v>
      </c>
    </row>
    <row r="28" spans="1:17" s="4" customFormat="1" ht="11.25" hidden="1" customHeight="1">
      <c r="A28" s="43"/>
      <c r="B28" s="4" t="s">
        <v>64</v>
      </c>
      <c r="D28" s="15">
        <v>0</v>
      </c>
      <c r="E28" s="15">
        <v>0</v>
      </c>
      <c r="F28" s="15">
        <v>0</v>
      </c>
      <c r="G28" s="30">
        <v>0</v>
      </c>
      <c r="H28" s="15">
        <v>0</v>
      </c>
      <c r="I28" s="15">
        <v>0</v>
      </c>
      <c r="J28" s="15">
        <v>0</v>
      </c>
      <c r="K28" s="30">
        <v>0</v>
      </c>
      <c r="L28" s="44"/>
      <c r="M28" s="37">
        <f t="shared" si="34"/>
        <v>0</v>
      </c>
      <c r="N28" s="15">
        <f t="shared" si="35"/>
        <v>0</v>
      </c>
      <c r="O28" s="15">
        <v>0</v>
      </c>
      <c r="P28" s="15">
        <v>0</v>
      </c>
      <c r="Q28" s="45">
        <v>0</v>
      </c>
    </row>
    <row r="29" spans="1:17" s="4" customFormat="1" ht="12.75" hidden="1" customHeight="1">
      <c r="A29" s="43"/>
      <c r="B29" s="4" t="s">
        <v>34</v>
      </c>
      <c r="D29" s="15">
        <v>0</v>
      </c>
      <c r="E29" s="15">
        <v>0</v>
      </c>
      <c r="F29" s="15">
        <v>0</v>
      </c>
      <c r="G29" s="30">
        <v>0</v>
      </c>
      <c r="H29" s="15">
        <v>0</v>
      </c>
      <c r="I29" s="15">
        <v>0</v>
      </c>
      <c r="J29" s="15">
        <v>0</v>
      </c>
      <c r="K29" s="30">
        <v>0</v>
      </c>
      <c r="L29" s="44"/>
      <c r="M29" s="37">
        <f t="shared" si="34"/>
        <v>0</v>
      </c>
      <c r="N29" s="15">
        <f t="shared" si="35"/>
        <v>0</v>
      </c>
      <c r="O29" s="15">
        <v>0</v>
      </c>
      <c r="P29" s="15">
        <v>0</v>
      </c>
      <c r="Q29" s="45">
        <v>0</v>
      </c>
    </row>
    <row r="30" spans="1:17" s="4" customFormat="1" ht="12.75" hidden="1" customHeight="1">
      <c r="A30" s="43"/>
      <c r="B30" s="4" t="s">
        <v>35</v>
      </c>
      <c r="D30" s="15">
        <v>0</v>
      </c>
      <c r="E30" s="15">
        <v>0</v>
      </c>
      <c r="F30" s="15">
        <v>0</v>
      </c>
      <c r="G30" s="30">
        <v>0</v>
      </c>
      <c r="H30" s="15">
        <v>0</v>
      </c>
      <c r="I30" s="15">
        <v>0</v>
      </c>
      <c r="J30" s="15">
        <v>0</v>
      </c>
      <c r="K30" s="30">
        <v>0</v>
      </c>
      <c r="L30" s="44"/>
      <c r="M30" s="37">
        <f t="shared" si="34"/>
        <v>0</v>
      </c>
      <c r="N30" s="15">
        <f t="shared" si="35"/>
        <v>0</v>
      </c>
      <c r="O30" s="15">
        <v>0</v>
      </c>
      <c r="P30" s="15">
        <v>0</v>
      </c>
      <c r="Q30" s="45">
        <v>0</v>
      </c>
    </row>
    <row r="31" spans="1:17" s="4" customFormat="1" ht="29.25" hidden="1" customHeight="1">
      <c r="A31" s="43"/>
      <c r="D31" s="15"/>
      <c r="E31" s="15"/>
      <c r="F31" s="15"/>
      <c r="G31" s="30"/>
      <c r="H31" s="15"/>
      <c r="I31" s="15"/>
      <c r="J31" s="15"/>
      <c r="K31" s="30"/>
      <c r="L31" s="44"/>
      <c r="M31" s="37"/>
      <c r="N31" s="15"/>
      <c r="O31" s="15"/>
      <c r="P31" s="15"/>
      <c r="Q31" s="45"/>
    </row>
    <row r="32" spans="1:17" s="4" customFormat="1" ht="3" hidden="1" customHeight="1">
      <c r="A32" s="43"/>
      <c r="D32" s="15"/>
      <c r="E32" s="15"/>
      <c r="F32" s="15"/>
      <c r="G32" s="30"/>
      <c r="H32" s="15"/>
      <c r="I32" s="15"/>
      <c r="J32" s="15"/>
      <c r="K32" s="30"/>
      <c r="L32" s="44"/>
      <c r="M32" s="37"/>
      <c r="N32" s="15"/>
      <c r="O32" s="15"/>
      <c r="P32" s="15"/>
      <c r="Q32" s="45"/>
    </row>
    <row r="33" spans="1:17" s="4" customFormat="1" ht="12">
      <c r="A33" s="43"/>
      <c r="B33" s="16" t="s">
        <v>36</v>
      </c>
      <c r="D33" s="16">
        <f t="shared" ref="D33:K33" si="43">SUM(D23:D30)</f>
        <v>5584.5704500000002</v>
      </c>
      <c r="E33" s="16">
        <f t="shared" si="43"/>
        <v>-415.42955000000001</v>
      </c>
      <c r="F33" s="16">
        <f t="shared" si="43"/>
        <v>-548.27284999999995</v>
      </c>
      <c r="G33" s="35">
        <f t="shared" si="43"/>
        <v>-762.45635000000004</v>
      </c>
      <c r="H33" s="16">
        <f t="shared" si="43"/>
        <v>-858.65635000000009</v>
      </c>
      <c r="I33" s="16">
        <f t="shared" si="43"/>
        <v>-868.16538734863025</v>
      </c>
      <c r="J33" s="16">
        <f t="shared" si="43"/>
        <v>-824.01457455441982</v>
      </c>
      <c r="K33" s="35">
        <f t="shared" si="43"/>
        <v>-590.3735069743733</v>
      </c>
      <c r="L33" s="44"/>
      <c r="M33" s="16">
        <f>SUM(M23:M27)</f>
        <v>3858.4116999999997</v>
      </c>
      <c r="N33" s="16">
        <f t="shared" ref="N33:Q33" si="44">SUM(N23:N27)</f>
        <v>-3141.2098188774235</v>
      </c>
      <c r="O33" s="16">
        <f t="shared" si="44"/>
        <v>3341.0138094520571</v>
      </c>
      <c r="P33" s="16">
        <f t="shared" si="44"/>
        <v>10602.500165770101</v>
      </c>
      <c r="Q33" s="16">
        <f t="shared" si="44"/>
        <v>58058.549277748876</v>
      </c>
    </row>
    <row r="34" spans="1:17" s="4" customFormat="1" ht="12">
      <c r="A34" s="43"/>
      <c r="D34" s="8"/>
      <c r="E34" s="8"/>
      <c r="F34" s="8"/>
      <c r="G34" s="30"/>
      <c r="H34" s="8"/>
      <c r="I34" s="8"/>
      <c r="J34" s="8"/>
      <c r="K34" s="30"/>
      <c r="L34" s="44"/>
      <c r="M34" s="8"/>
      <c r="N34" s="8"/>
      <c r="O34" s="8"/>
      <c r="P34" s="8"/>
      <c r="Q34" s="8"/>
    </row>
    <row r="35" spans="1:17" s="4" customFormat="1" thickBot="1">
      <c r="A35" s="43"/>
      <c r="B35" s="9" t="s">
        <v>37</v>
      </c>
      <c r="D35" s="11">
        <f t="shared" ref="D35:K35" si="45">+D22+D33</f>
        <v>5584.5704500000002</v>
      </c>
      <c r="E35" s="11">
        <f t="shared" si="45"/>
        <v>5169.1409000000003</v>
      </c>
      <c r="F35" s="11">
        <f t="shared" si="45"/>
        <v>4620.86805</v>
      </c>
      <c r="G35" s="33">
        <f t="shared" si="45"/>
        <v>3858.4117000000001</v>
      </c>
      <c r="H35" s="11">
        <f t="shared" si="45"/>
        <v>2999.7553499999999</v>
      </c>
      <c r="I35" s="11">
        <f t="shared" si="45"/>
        <v>2131.5899626513697</v>
      </c>
      <c r="J35" s="11">
        <f t="shared" si="45"/>
        <v>1307.5753880969498</v>
      </c>
      <c r="K35" s="33">
        <f t="shared" si="45"/>
        <v>717.20188112257654</v>
      </c>
      <c r="L35" s="44"/>
      <c r="M35" s="11">
        <f t="shared" ref="M35:Q35" si="46">+M22+M33</f>
        <v>3858.4116999999997</v>
      </c>
      <c r="N35" s="11">
        <f t="shared" si="46"/>
        <v>717.2018811225762</v>
      </c>
      <c r="O35" s="11">
        <f t="shared" si="46"/>
        <v>4058.2156905746333</v>
      </c>
      <c r="P35" s="11">
        <f t="shared" si="46"/>
        <v>14660.715856344734</v>
      </c>
      <c r="Q35" s="11">
        <f t="shared" si="46"/>
        <v>72719.265134093614</v>
      </c>
    </row>
    <row r="36" spans="1:17" s="4" customFormat="1" ht="13.5" thickTop="1">
      <c r="A36" s="43"/>
      <c r="D36" s="8"/>
      <c r="E36" s="19"/>
      <c r="F36" s="8"/>
      <c r="G36" s="30"/>
      <c r="H36" s="8"/>
      <c r="I36" s="8"/>
      <c r="J36" s="8"/>
      <c r="K36" s="30"/>
      <c r="M36" s="8"/>
      <c r="N36" s="8"/>
      <c r="Q36" s="19"/>
    </row>
    <row r="37" spans="1:17" s="4" customFormat="1" ht="15.75">
      <c r="A37" s="43"/>
      <c r="B37" s="2" t="s">
        <v>38</v>
      </c>
      <c r="D37" s="8"/>
      <c r="E37" s="13"/>
      <c r="F37" s="8"/>
      <c r="G37" s="30"/>
      <c r="H37" s="8"/>
      <c r="I37" s="8"/>
      <c r="J37" s="8"/>
      <c r="K37" s="30"/>
      <c r="M37" s="8"/>
      <c r="N37" s="8"/>
      <c r="Q37" s="13"/>
    </row>
    <row r="38" spans="1:17" s="4" customFormat="1" ht="12">
      <c r="A38" s="43"/>
      <c r="B38" s="4" t="s">
        <v>39</v>
      </c>
      <c r="D38" s="8">
        <f t="shared" ref="D38:K38" si="47">+D35</f>
        <v>5584.5704500000002</v>
      </c>
      <c r="E38" s="8">
        <f t="shared" si="47"/>
        <v>5169.1409000000003</v>
      </c>
      <c r="F38" s="8">
        <f t="shared" si="47"/>
        <v>4620.86805</v>
      </c>
      <c r="G38" s="30">
        <f t="shared" si="47"/>
        <v>3858.4117000000001</v>
      </c>
      <c r="H38" s="8">
        <f t="shared" si="47"/>
        <v>2999.7553499999999</v>
      </c>
      <c r="I38" s="8">
        <f t="shared" si="47"/>
        <v>2131.5899626513697</v>
      </c>
      <c r="J38" s="8">
        <f t="shared" si="47"/>
        <v>1307.5753880969498</v>
      </c>
      <c r="K38" s="30">
        <f t="shared" si="47"/>
        <v>717.20188112257654</v>
      </c>
      <c r="M38" s="8">
        <f>+M35</f>
        <v>3858.4116999999997</v>
      </c>
      <c r="N38" s="8">
        <f t="shared" ref="N38:Q38" si="48">+N35</f>
        <v>717.2018811225762</v>
      </c>
      <c r="O38" s="8">
        <f t="shared" si="48"/>
        <v>4058.2156905746333</v>
      </c>
      <c r="P38" s="8">
        <f t="shared" si="48"/>
        <v>14660.715856344734</v>
      </c>
      <c r="Q38" s="8">
        <f t="shared" si="48"/>
        <v>72719.265134093614</v>
      </c>
    </row>
    <row r="39" spans="1:17" s="4" customFormat="1" ht="12">
      <c r="A39" s="43"/>
      <c r="B39" s="4" t="s">
        <v>40</v>
      </c>
      <c r="D39" s="8">
        <f>30*D5/365</f>
        <v>0</v>
      </c>
      <c r="E39" s="8">
        <f t="shared" ref="E39:K39" si="49">$D$148*E5/365</f>
        <v>0</v>
      </c>
      <c r="F39" s="8">
        <f t="shared" si="49"/>
        <v>0</v>
      </c>
      <c r="G39" s="30">
        <f t="shared" si="49"/>
        <v>0</v>
      </c>
      <c r="H39" s="8">
        <f t="shared" si="49"/>
        <v>0</v>
      </c>
      <c r="I39" s="8">
        <f t="shared" si="49"/>
        <v>5.921506849315068</v>
      </c>
      <c r="J39" s="8">
        <f t="shared" si="49"/>
        <v>21.46808219178082</v>
      </c>
      <c r="K39" s="30">
        <f t="shared" si="49"/>
        <v>50.961698630136986</v>
      </c>
      <c r="M39" s="8">
        <f t="shared" ref="M39:M41" si="50">+G39</f>
        <v>0</v>
      </c>
      <c r="N39" s="8">
        <f>+K39</f>
        <v>50.961698630136986</v>
      </c>
      <c r="O39" s="8">
        <f t="shared" ref="O39:Q39" si="51">$D$148*O5/365</f>
        <v>1675.3566575342468</v>
      </c>
      <c r="P39" s="8">
        <f t="shared" si="51"/>
        <v>5052.1995616438362</v>
      </c>
      <c r="Q39" s="8">
        <f t="shared" si="51"/>
        <v>8918.2864109589045</v>
      </c>
    </row>
    <row r="40" spans="1:17" s="4" customFormat="1" ht="12">
      <c r="A40" s="43"/>
      <c r="B40" s="4" t="s">
        <v>66</v>
      </c>
      <c r="D40" s="8">
        <v>0</v>
      </c>
      <c r="E40" s="8">
        <v>0</v>
      </c>
      <c r="F40" s="8">
        <v>0</v>
      </c>
      <c r="G40" s="30">
        <f>+G8/(12)*2*3</f>
        <v>0</v>
      </c>
      <c r="H40" s="8">
        <f>+H8/(12)*2*3</f>
        <v>0</v>
      </c>
      <c r="I40" s="8">
        <f>+I8/(12)*2*3</f>
        <v>21.614999999999998</v>
      </c>
      <c r="J40" s="8">
        <f>+J8/(12)*2*3</f>
        <v>77.784999999999997</v>
      </c>
      <c r="K40" s="30">
        <f>+K8/(12)*2*3</f>
        <v>133.49</v>
      </c>
      <c r="M40" s="8">
        <f t="shared" si="50"/>
        <v>0</v>
      </c>
      <c r="N40" s="8">
        <f t="shared" ref="N40" si="52">+K40</f>
        <v>133.49</v>
      </c>
      <c r="O40" s="8">
        <f t="shared" ref="O40:Q40" si="53">+O8/(12)*2*3</f>
        <v>3873.06</v>
      </c>
      <c r="P40" s="8">
        <f t="shared" si="53"/>
        <v>9925.9</v>
      </c>
      <c r="Q40" s="8">
        <f t="shared" si="53"/>
        <v>25757.61</v>
      </c>
    </row>
    <row r="41" spans="1:17" s="4" customFormat="1" ht="11.25" customHeight="1">
      <c r="A41" s="43"/>
      <c r="B41" s="4" t="s">
        <v>65</v>
      </c>
      <c r="D41" s="8">
        <f t="shared" ref="D41:K41" si="54">+C41</f>
        <v>0</v>
      </c>
      <c r="E41" s="8">
        <f t="shared" si="54"/>
        <v>0</v>
      </c>
      <c r="F41" s="8">
        <f t="shared" si="54"/>
        <v>0</v>
      </c>
      <c r="G41" s="30">
        <f t="shared" si="54"/>
        <v>0</v>
      </c>
      <c r="H41" s="8">
        <f t="shared" si="54"/>
        <v>0</v>
      </c>
      <c r="I41" s="8">
        <f t="shared" si="54"/>
        <v>0</v>
      </c>
      <c r="J41" s="8">
        <f t="shared" si="54"/>
        <v>0</v>
      </c>
      <c r="K41" s="30">
        <f t="shared" si="54"/>
        <v>0</v>
      </c>
      <c r="M41" s="8">
        <f t="shared" si="50"/>
        <v>0</v>
      </c>
      <c r="N41" s="8">
        <f t="shared" ref="N41" si="55">+M41</f>
        <v>0</v>
      </c>
      <c r="O41" s="8">
        <f t="shared" ref="O41" si="56">+N41</f>
        <v>0</v>
      </c>
      <c r="P41" s="8">
        <f t="shared" ref="P41" si="57">+O41</f>
        <v>0</v>
      </c>
      <c r="Q41" s="8">
        <f t="shared" ref="Q41" si="58">+P41</f>
        <v>0</v>
      </c>
    </row>
    <row r="42" spans="1:17" s="4" customFormat="1" ht="12">
      <c r="A42" s="43"/>
      <c r="B42" s="10" t="s">
        <v>42</v>
      </c>
      <c r="D42" s="16">
        <f t="shared" ref="D42:K42" si="59">SUM(D38:D41)</f>
        <v>5584.5704500000002</v>
      </c>
      <c r="E42" s="16">
        <f t="shared" si="59"/>
        <v>5169.1409000000003</v>
      </c>
      <c r="F42" s="16">
        <f t="shared" si="59"/>
        <v>4620.86805</v>
      </c>
      <c r="G42" s="35">
        <f t="shared" si="59"/>
        <v>3858.4117000000001</v>
      </c>
      <c r="H42" s="16">
        <f t="shared" si="59"/>
        <v>2999.7553499999999</v>
      </c>
      <c r="I42" s="16">
        <f t="shared" si="59"/>
        <v>2159.1264695006844</v>
      </c>
      <c r="J42" s="16">
        <f t="shared" si="59"/>
        <v>1406.8284702887308</v>
      </c>
      <c r="K42" s="35">
        <f t="shared" si="59"/>
        <v>901.65357975271354</v>
      </c>
      <c r="M42" s="16">
        <f>SUM(M38:M41)</f>
        <v>3858.4116999999997</v>
      </c>
      <c r="N42" s="16">
        <f t="shared" ref="N42:Q42" si="60">SUM(N38:N41)</f>
        <v>901.6535797527132</v>
      </c>
      <c r="O42" s="16">
        <f t="shared" si="60"/>
        <v>9606.6323481088803</v>
      </c>
      <c r="P42" s="16">
        <f t="shared" si="60"/>
        <v>29638.815417988568</v>
      </c>
      <c r="Q42" s="16">
        <f t="shared" si="60"/>
        <v>107395.16154505251</v>
      </c>
    </row>
    <row r="43" spans="1:17" s="4" customFormat="1" ht="12">
      <c r="A43" s="43"/>
      <c r="B43" s="4" t="s">
        <v>43</v>
      </c>
      <c r="D43" s="8">
        <f t="shared" ref="D43:K43" si="61">+C43-D26-D24</f>
        <v>11.3208</v>
      </c>
      <c r="E43" s="8">
        <f t="shared" si="61"/>
        <v>20.37744</v>
      </c>
      <c r="F43" s="8">
        <f t="shared" si="61"/>
        <v>34.079039999999999</v>
      </c>
      <c r="G43" s="30">
        <f t="shared" si="61"/>
        <v>44.060832000000005</v>
      </c>
      <c r="H43" s="8">
        <f t="shared" si="61"/>
        <v>62.05843200000001</v>
      </c>
      <c r="I43" s="8">
        <f t="shared" si="61"/>
        <v>80.056032000000016</v>
      </c>
      <c r="J43" s="8">
        <f t="shared" si="61"/>
        <v>99.25363200000001</v>
      </c>
      <c r="K43" s="30">
        <f t="shared" si="61"/>
        <v>98.600505600000005</v>
      </c>
      <c r="M43" s="8">
        <f>+L43-M26-M24</f>
        <v>44.060832000000005</v>
      </c>
      <c r="N43" s="8">
        <f>+M43-N26-N24</f>
        <v>98.600505600000005</v>
      </c>
      <c r="O43" s="8">
        <f>+N43-O26-O24</f>
        <v>381.92057448000003</v>
      </c>
      <c r="P43" s="8">
        <f>+O43-P26-P24</f>
        <v>889.85675708400004</v>
      </c>
      <c r="Q43" s="8">
        <f>+P43-Q26-Q24</f>
        <v>1551.7898742297</v>
      </c>
    </row>
    <row r="44" spans="1:17" s="4" customFormat="1" thickBot="1">
      <c r="A44" s="43"/>
      <c r="B44" s="9" t="s">
        <v>44</v>
      </c>
      <c r="D44" s="11">
        <f t="shared" ref="D44:K44" si="62">SUM(D42:D43)</f>
        <v>5595.8912500000006</v>
      </c>
      <c r="E44" s="11">
        <f t="shared" si="62"/>
        <v>5189.5183400000005</v>
      </c>
      <c r="F44" s="11">
        <f t="shared" si="62"/>
        <v>4654.9470899999997</v>
      </c>
      <c r="G44" s="33">
        <f t="shared" si="62"/>
        <v>3902.4725320000002</v>
      </c>
      <c r="H44" s="11">
        <f t="shared" si="62"/>
        <v>3061.8137819999997</v>
      </c>
      <c r="I44" s="11">
        <f t="shared" si="62"/>
        <v>2239.1825015006843</v>
      </c>
      <c r="J44" s="11">
        <f t="shared" si="62"/>
        <v>1506.0821022887308</v>
      </c>
      <c r="K44" s="33">
        <f t="shared" si="62"/>
        <v>1000.2540853527136</v>
      </c>
      <c r="M44" s="11">
        <f>+M42+M43</f>
        <v>3902.4725319999998</v>
      </c>
      <c r="N44" s="11">
        <f t="shared" ref="N44:Q44" si="63">+N42+N43</f>
        <v>1000.2540853527132</v>
      </c>
      <c r="O44" s="11">
        <f t="shared" si="63"/>
        <v>9988.5529225888804</v>
      </c>
      <c r="P44" s="11">
        <f t="shared" si="63"/>
        <v>30528.672175072566</v>
      </c>
      <c r="Q44" s="11">
        <f t="shared" si="63"/>
        <v>108946.95141928221</v>
      </c>
    </row>
    <row r="45" spans="1:17" s="4" customFormat="1" thickTop="1">
      <c r="A45" s="43"/>
      <c r="D45" s="8"/>
      <c r="E45" s="8"/>
      <c r="F45" s="8"/>
      <c r="G45" s="30"/>
      <c r="H45" s="8"/>
      <c r="I45" s="8"/>
      <c r="J45" s="8"/>
      <c r="K45" s="30"/>
      <c r="L45" s="8"/>
      <c r="M45" s="45"/>
      <c r="N45" s="45"/>
      <c r="O45" s="45"/>
      <c r="P45" s="45"/>
      <c r="Q45" s="45"/>
    </row>
    <row r="46" spans="1:17" s="4" customFormat="1" ht="12">
      <c r="A46" s="43"/>
      <c r="B46" s="4" t="s">
        <v>45</v>
      </c>
      <c r="D46" s="8">
        <v>0</v>
      </c>
      <c r="E46" s="8">
        <f t="shared" ref="E46:K46" si="64">$D$149*E8/365*4</f>
        <v>0</v>
      </c>
      <c r="F46" s="8">
        <f t="shared" si="64"/>
        <v>0</v>
      </c>
      <c r="G46" s="30">
        <f t="shared" si="64"/>
        <v>0</v>
      </c>
      <c r="H46" s="8">
        <f t="shared" si="64"/>
        <v>0</v>
      </c>
      <c r="I46" s="8">
        <f t="shared" si="64"/>
        <v>14.212602739726027</v>
      </c>
      <c r="J46" s="8">
        <f t="shared" si="64"/>
        <v>51.146301369863011</v>
      </c>
      <c r="K46" s="30">
        <f t="shared" si="64"/>
        <v>87.774246575342474</v>
      </c>
      <c r="M46" s="8">
        <f t="shared" ref="M46:Q46" si="65">$D$149*M8/365*4</f>
        <v>0</v>
      </c>
      <c r="N46" s="8">
        <f t="shared" si="65"/>
        <v>153.13315068493151</v>
      </c>
      <c r="O46" s="8">
        <f t="shared" si="65"/>
        <v>2546.6695890410961</v>
      </c>
      <c r="P46" s="8">
        <f t="shared" si="65"/>
        <v>6526.6191780821919</v>
      </c>
      <c r="Q46" s="8">
        <f t="shared" si="65"/>
        <v>16936.510684931509</v>
      </c>
    </row>
    <row r="47" spans="1:17" s="4" customFormat="1" ht="12" hidden="1" customHeight="1">
      <c r="A47" s="43"/>
      <c r="B47" s="4" t="s">
        <v>41</v>
      </c>
      <c r="D47" s="8">
        <v>0</v>
      </c>
      <c r="E47" s="8">
        <v>0</v>
      </c>
      <c r="F47" s="8">
        <v>0</v>
      </c>
      <c r="G47" s="30">
        <v>0</v>
      </c>
      <c r="H47" s="8">
        <v>0</v>
      </c>
      <c r="I47" s="8">
        <v>0</v>
      </c>
      <c r="J47" s="8">
        <v>0</v>
      </c>
      <c r="K47" s="30">
        <v>0</v>
      </c>
      <c r="M47" s="45">
        <f t="shared" ref="M47:M52" si="66">+G47</f>
        <v>0</v>
      </c>
      <c r="N47" s="45">
        <f t="shared" ref="N47:N52" si="67">+K47</f>
        <v>0</v>
      </c>
      <c r="O47" s="45" t="e">
        <f>+#REF!</f>
        <v>#REF!</v>
      </c>
      <c r="P47" s="45" t="e">
        <f>+#REF!</f>
        <v>#REF!</v>
      </c>
      <c r="Q47" s="45" t="e">
        <f>+#REF!</f>
        <v>#REF!</v>
      </c>
    </row>
    <row r="48" spans="1:17" s="4" customFormat="1" ht="12">
      <c r="A48" s="43"/>
      <c r="B48" s="10" t="s">
        <v>42</v>
      </c>
      <c r="D48" s="16">
        <f t="shared" ref="D48:K48" si="68">SUM(D46:D47)</f>
        <v>0</v>
      </c>
      <c r="E48" s="16">
        <f t="shared" si="68"/>
        <v>0</v>
      </c>
      <c r="F48" s="16">
        <f t="shared" si="68"/>
        <v>0</v>
      </c>
      <c r="G48" s="35">
        <f t="shared" si="68"/>
        <v>0</v>
      </c>
      <c r="H48" s="16">
        <f t="shared" si="68"/>
        <v>0</v>
      </c>
      <c r="I48" s="16">
        <f t="shared" si="68"/>
        <v>14.212602739726027</v>
      </c>
      <c r="J48" s="16">
        <f t="shared" si="68"/>
        <v>51.146301369863011</v>
      </c>
      <c r="K48" s="35">
        <f t="shared" si="68"/>
        <v>87.774246575342474</v>
      </c>
      <c r="M48" s="16">
        <f>+M46</f>
        <v>0</v>
      </c>
      <c r="N48" s="16">
        <f t="shared" ref="N48:Q48" si="69">+N46</f>
        <v>153.13315068493151</v>
      </c>
      <c r="O48" s="16">
        <f t="shared" si="69"/>
        <v>2546.6695890410961</v>
      </c>
      <c r="P48" s="16">
        <f t="shared" si="69"/>
        <v>6526.6191780821919</v>
      </c>
      <c r="Q48" s="16">
        <f t="shared" si="69"/>
        <v>16936.510684931509</v>
      </c>
    </row>
    <row r="49" spans="1:21" s="4" customFormat="1" ht="12">
      <c r="A49" s="43"/>
      <c r="B49" s="4" t="s">
        <v>34</v>
      </c>
      <c r="D49" s="8">
        <f>+D29+D30</f>
        <v>0</v>
      </c>
      <c r="E49" s="8">
        <f t="shared" ref="E49:K49" si="70">+D49+E29+E30</f>
        <v>0</v>
      </c>
      <c r="F49" s="8">
        <f t="shared" si="70"/>
        <v>0</v>
      </c>
      <c r="G49" s="30">
        <f t="shared" si="70"/>
        <v>0</v>
      </c>
      <c r="H49" s="8">
        <f t="shared" si="70"/>
        <v>0</v>
      </c>
      <c r="I49" s="8">
        <f t="shared" si="70"/>
        <v>0</v>
      </c>
      <c r="J49" s="8">
        <f t="shared" si="70"/>
        <v>0</v>
      </c>
      <c r="K49" s="30">
        <f t="shared" si="70"/>
        <v>0</v>
      </c>
      <c r="M49" s="45">
        <f t="shared" si="66"/>
        <v>0</v>
      </c>
      <c r="N49" s="45">
        <f t="shared" si="67"/>
        <v>0</v>
      </c>
      <c r="O49" s="45">
        <v>0</v>
      </c>
      <c r="P49" s="45">
        <v>0</v>
      </c>
      <c r="Q49" s="45">
        <v>0</v>
      </c>
    </row>
    <row r="50" spans="1:21" s="4" customFormat="1" ht="12">
      <c r="A50" s="43"/>
      <c r="B50" s="4" t="s">
        <v>61</v>
      </c>
      <c r="D50" s="8">
        <f>+D27</f>
        <v>6000</v>
      </c>
      <c r="E50" s="8">
        <f t="shared" ref="E50:K50" si="71">+E27+D50</f>
        <v>6000</v>
      </c>
      <c r="F50" s="8">
        <f t="shared" si="71"/>
        <v>6000</v>
      </c>
      <c r="G50" s="30">
        <f t="shared" si="71"/>
        <v>6000</v>
      </c>
      <c r="H50" s="8">
        <f t="shared" si="71"/>
        <v>6000</v>
      </c>
      <c r="I50" s="8">
        <f t="shared" si="71"/>
        <v>6000</v>
      </c>
      <c r="J50" s="8">
        <f t="shared" si="71"/>
        <v>6000</v>
      </c>
      <c r="K50" s="30">
        <f t="shared" si="71"/>
        <v>6000</v>
      </c>
      <c r="M50" s="45">
        <f>+M27+L50</f>
        <v>6000</v>
      </c>
      <c r="N50" s="45">
        <f>+N27+M50</f>
        <v>6000</v>
      </c>
      <c r="O50" s="45">
        <f>+O27+N50</f>
        <v>12000</v>
      </c>
      <c r="P50" s="45">
        <f>+P27+O50</f>
        <v>12000</v>
      </c>
      <c r="Q50" s="45">
        <f>+Q27+P50</f>
        <v>12000</v>
      </c>
    </row>
    <row r="51" spans="1:21" s="4" customFormat="1" ht="12">
      <c r="A51" s="43"/>
      <c r="B51" s="4" t="s">
        <v>46</v>
      </c>
      <c r="D51" s="8">
        <f t="shared" ref="D51:K51" si="72">+C51+D19</f>
        <v>-404.10874999999999</v>
      </c>
      <c r="E51" s="8">
        <f t="shared" si="72"/>
        <v>-810.48165999999992</v>
      </c>
      <c r="F51" s="8">
        <f t="shared" si="72"/>
        <v>-1345.0529099999999</v>
      </c>
      <c r="G51" s="30">
        <f t="shared" si="72"/>
        <v>-2097.5274679999998</v>
      </c>
      <c r="H51" s="8">
        <f t="shared" si="72"/>
        <v>-2938.1862179999998</v>
      </c>
      <c r="I51" s="8">
        <f t="shared" si="72"/>
        <v>-3775.030101239041</v>
      </c>
      <c r="J51" s="8">
        <f t="shared" si="72"/>
        <v>-4545.0641990811318</v>
      </c>
      <c r="K51" s="30">
        <f t="shared" si="72"/>
        <v>-5087.5201612226283</v>
      </c>
      <c r="M51" s="45">
        <f t="shared" si="66"/>
        <v>-2097.5274679999998</v>
      </c>
      <c r="N51" s="45">
        <f>+M51+N19</f>
        <v>-5087.5201612226283</v>
      </c>
      <c r="O51" s="45">
        <f>+N51+O19</f>
        <v>-4557.7577623426259</v>
      </c>
      <c r="P51" s="45">
        <f>+O51+P19</f>
        <v>12002.411901099971</v>
      </c>
      <c r="Q51" s="45">
        <f>+P51+Q19</f>
        <v>80010.799638460303</v>
      </c>
    </row>
    <row r="52" spans="1:21" s="4" customFormat="1" ht="12.75" customHeight="1" thickBot="1">
      <c r="A52" s="43"/>
      <c r="B52" s="9" t="s">
        <v>47</v>
      </c>
      <c r="D52" s="11">
        <f t="shared" ref="D52:K52" si="73">SUM(D48:D51)</f>
        <v>5595.8912499999997</v>
      </c>
      <c r="E52" s="11">
        <f t="shared" si="73"/>
        <v>5189.5183400000005</v>
      </c>
      <c r="F52" s="11">
        <f t="shared" si="73"/>
        <v>4654.9470899999997</v>
      </c>
      <c r="G52" s="33">
        <f t="shared" si="73"/>
        <v>3902.4725320000002</v>
      </c>
      <c r="H52" s="11">
        <f t="shared" si="73"/>
        <v>3061.8137820000002</v>
      </c>
      <c r="I52" s="11">
        <f t="shared" si="73"/>
        <v>2239.1825015006852</v>
      </c>
      <c r="J52" s="11">
        <f t="shared" si="73"/>
        <v>1506.0821022887312</v>
      </c>
      <c r="K52" s="33">
        <f t="shared" si="73"/>
        <v>1000.2540853527144</v>
      </c>
      <c r="M52" s="11">
        <f t="shared" si="66"/>
        <v>3902.4725320000002</v>
      </c>
      <c r="N52" s="11">
        <f t="shared" si="67"/>
        <v>1000.2540853527144</v>
      </c>
      <c r="O52" s="11">
        <f>SUM(O48:O51)</f>
        <v>9988.9118266984697</v>
      </c>
      <c r="P52" s="11">
        <f t="shared" ref="P52:Q52" si="74">SUM(P48:P51)</f>
        <v>30529.031079182161</v>
      </c>
      <c r="Q52" s="11">
        <f t="shared" si="74"/>
        <v>108947.31032339181</v>
      </c>
    </row>
    <row r="53" spans="1:21" ht="23.25" customHeight="1" thickTop="1">
      <c r="B53" s="3" t="s">
        <v>69</v>
      </c>
      <c r="D53" s="17"/>
      <c r="F53" s="17"/>
      <c r="G53" s="17"/>
      <c r="H53" s="17"/>
      <c r="J53" s="1" t="s">
        <v>67</v>
      </c>
      <c r="K53" s="17"/>
      <c r="L53" s="25"/>
      <c r="M53" s="24"/>
      <c r="N53" s="17"/>
      <c r="O53" s="17"/>
      <c r="P53" s="17"/>
      <c r="Q53" s="17"/>
      <c r="R53"/>
      <c r="S53" s="17"/>
      <c r="U53" s="23"/>
    </row>
    <row r="54" spans="1:21" s="4" customFormat="1" ht="7.5" customHeight="1">
      <c r="A54" s="43"/>
      <c r="I54" s="65"/>
      <c r="N54" s="5"/>
      <c r="O54" s="5"/>
      <c r="T54" s="13"/>
    </row>
    <row r="55" spans="1:21" s="4" customFormat="1" ht="15">
      <c r="A55" s="43"/>
      <c r="B55" s="76" t="s">
        <v>105</v>
      </c>
      <c r="C55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T55" s="13"/>
    </row>
    <row r="56" spans="1:21" s="4" customFormat="1" ht="12">
      <c r="A56" s="43"/>
      <c r="B56" s="72" t="s">
        <v>82</v>
      </c>
      <c r="D56" s="77" t="s">
        <v>74</v>
      </c>
      <c r="E56" s="77" t="s">
        <v>75</v>
      </c>
      <c r="F56" s="77" t="s">
        <v>76</v>
      </c>
      <c r="G56" s="77" t="s">
        <v>77</v>
      </c>
      <c r="H56" s="77" t="s">
        <v>78</v>
      </c>
      <c r="I56" s="77" t="s">
        <v>79</v>
      </c>
      <c r="J56" s="77" t="s">
        <v>80</v>
      </c>
      <c r="K56" s="77" t="s">
        <v>81</v>
      </c>
      <c r="L56" s="77"/>
      <c r="M56" s="77" t="s">
        <v>72</v>
      </c>
      <c r="N56" s="77" t="s">
        <v>73</v>
      </c>
      <c r="O56" s="77" t="s">
        <v>2</v>
      </c>
      <c r="P56" s="77" t="s">
        <v>3</v>
      </c>
      <c r="Q56" s="77" t="s">
        <v>4</v>
      </c>
    </row>
    <row r="57" spans="1:21" s="4" customFormat="1" ht="12">
      <c r="A57" s="43"/>
      <c r="B57" s="5" t="s">
        <v>90</v>
      </c>
      <c r="C57" s="5"/>
      <c r="D57" s="6">
        <v>0</v>
      </c>
      <c r="E57" s="6">
        <v>0</v>
      </c>
      <c r="F57" s="6">
        <v>0</v>
      </c>
      <c r="G57" s="70">
        <v>0</v>
      </c>
      <c r="H57" s="58">
        <v>0</v>
      </c>
      <c r="I57" s="48">
        <v>3</v>
      </c>
      <c r="J57" s="48">
        <v>5</v>
      </c>
      <c r="K57" s="52">
        <v>10</v>
      </c>
      <c r="L57" s="5"/>
      <c r="M57" s="15">
        <f>SUM(D57:G57)</f>
        <v>0</v>
      </c>
      <c r="N57" s="15">
        <f>SUM(H57:K57)</f>
        <v>18</v>
      </c>
      <c r="O57" s="15">
        <v>250</v>
      </c>
      <c r="P57" s="15">
        <v>500</v>
      </c>
      <c r="Q57" s="15">
        <v>750</v>
      </c>
    </row>
    <row r="58" spans="1:21" s="4" customFormat="1" thickBot="1">
      <c r="A58" s="43"/>
      <c r="B58" s="9" t="s">
        <v>91</v>
      </c>
      <c r="D58" s="39">
        <f t="shared" ref="D58:I58" si="75">+D57+C58</f>
        <v>0</v>
      </c>
      <c r="E58" s="39">
        <f t="shared" si="75"/>
        <v>0</v>
      </c>
      <c r="F58" s="39">
        <f t="shared" si="75"/>
        <v>0</v>
      </c>
      <c r="G58" s="73">
        <f t="shared" si="75"/>
        <v>0</v>
      </c>
      <c r="H58" s="39">
        <f t="shared" si="75"/>
        <v>0</v>
      </c>
      <c r="I58" s="39">
        <f t="shared" si="75"/>
        <v>3</v>
      </c>
      <c r="J58" s="39">
        <f t="shared" ref="J58:K58" si="76">+J57+I58</f>
        <v>8</v>
      </c>
      <c r="K58" s="73">
        <f t="shared" si="76"/>
        <v>18</v>
      </c>
      <c r="M58" s="11">
        <f>+M57+L58</f>
        <v>0</v>
      </c>
      <c r="N58" s="11">
        <f>+N57+M58</f>
        <v>18</v>
      </c>
      <c r="O58" s="11">
        <f t="shared" ref="O58:Q58" si="77">+O57+N58</f>
        <v>268</v>
      </c>
      <c r="P58" s="11">
        <f t="shared" si="77"/>
        <v>768</v>
      </c>
      <c r="Q58" s="11">
        <f t="shared" si="77"/>
        <v>1518</v>
      </c>
    </row>
    <row r="59" spans="1:21" s="4" customFormat="1" ht="4.5" customHeight="1" thickTop="1">
      <c r="A59" s="43"/>
      <c r="D59" s="5"/>
      <c r="E59" s="5"/>
      <c r="F59" s="5"/>
      <c r="G59" s="5"/>
      <c r="H59" s="5"/>
      <c r="I59" s="5"/>
      <c r="J59" s="5"/>
      <c r="K59" s="5"/>
      <c r="M59" s="15"/>
      <c r="N59" s="15"/>
      <c r="O59" s="15"/>
      <c r="P59" s="15"/>
      <c r="Q59" s="15"/>
    </row>
    <row r="60" spans="1:21" s="4" customFormat="1" ht="12">
      <c r="A60" s="43" t="s">
        <v>122</v>
      </c>
      <c r="B60" s="4" t="s">
        <v>98</v>
      </c>
      <c r="D60" s="4">
        <v>0</v>
      </c>
      <c r="E60" s="4">
        <v>0</v>
      </c>
      <c r="F60" s="4">
        <v>0</v>
      </c>
      <c r="G60" s="68">
        <v>0</v>
      </c>
      <c r="H60" s="4">
        <v>0</v>
      </c>
      <c r="I60" s="4">
        <v>16</v>
      </c>
      <c r="J60" s="4">
        <v>16</v>
      </c>
      <c r="K60" s="68">
        <v>16</v>
      </c>
      <c r="M60" s="4">
        <v>0</v>
      </c>
      <c r="N60" s="4">
        <v>16</v>
      </c>
      <c r="O60" s="4">
        <v>12</v>
      </c>
      <c r="P60" s="4">
        <v>10</v>
      </c>
      <c r="Q60" s="4">
        <v>8</v>
      </c>
    </row>
    <row r="61" spans="1:21" s="4" customFormat="1" ht="12">
      <c r="A61" s="43" t="s">
        <v>123</v>
      </c>
      <c r="B61" s="4" t="s">
        <v>87</v>
      </c>
      <c r="D61" s="4">
        <v>0</v>
      </c>
      <c r="E61" s="4">
        <v>0</v>
      </c>
      <c r="F61" s="4">
        <v>0</v>
      </c>
      <c r="G61" s="70">
        <v>0</v>
      </c>
      <c r="H61" s="4">
        <v>0</v>
      </c>
      <c r="I61" s="4">
        <v>60</v>
      </c>
      <c r="J61" s="4">
        <v>60</v>
      </c>
      <c r="K61" s="68">
        <v>60</v>
      </c>
      <c r="M61" s="4">
        <v>0</v>
      </c>
      <c r="N61" s="4">
        <f>SUM(H61:K61)</f>
        <v>180</v>
      </c>
      <c r="O61" s="4">
        <v>240</v>
      </c>
      <c r="P61" s="4">
        <v>240</v>
      </c>
      <c r="Q61" s="4">
        <v>240</v>
      </c>
    </row>
    <row r="62" spans="1:21" s="4" customFormat="1" thickBot="1">
      <c r="A62" s="43" t="s">
        <v>124</v>
      </c>
      <c r="B62" s="9" t="s">
        <v>85</v>
      </c>
      <c r="D62" s="11">
        <f t="shared" ref="D62:H62" si="78">+D58*D60*D61</f>
        <v>0</v>
      </c>
      <c r="E62" s="11">
        <f t="shared" si="78"/>
        <v>0</v>
      </c>
      <c r="F62" s="11">
        <f t="shared" si="78"/>
        <v>0</v>
      </c>
      <c r="G62" s="33">
        <f t="shared" si="78"/>
        <v>0</v>
      </c>
      <c r="H62" s="11">
        <f t="shared" si="78"/>
        <v>0</v>
      </c>
      <c r="I62" s="11">
        <f t="shared" ref="I62:K62" si="79">+(I58+H58)*0.5*I60*I61</f>
        <v>1440</v>
      </c>
      <c r="J62" s="11">
        <f t="shared" si="79"/>
        <v>5280</v>
      </c>
      <c r="K62" s="33">
        <f t="shared" si="79"/>
        <v>12480</v>
      </c>
      <c r="M62" s="11">
        <f>SUM(D62:G62)</f>
        <v>0</v>
      </c>
      <c r="N62" s="11">
        <f>SUM(H62:K62)</f>
        <v>19200</v>
      </c>
      <c r="O62" s="11">
        <f>+(O58+N58)*0.5*O60*O61</f>
        <v>411840</v>
      </c>
      <c r="P62" s="11">
        <f t="shared" ref="P62:Q62" si="80">+(P58+O58)*0.5*P60*P61</f>
        <v>1243200</v>
      </c>
      <c r="Q62" s="11">
        <f t="shared" si="80"/>
        <v>2194560</v>
      </c>
    </row>
    <row r="63" spans="1:21" s="4" customFormat="1" ht="4.5" customHeight="1" thickTop="1">
      <c r="A63" s="43"/>
      <c r="D63" s="15"/>
      <c r="E63" s="15"/>
      <c r="F63" s="15"/>
      <c r="G63" s="15"/>
      <c r="H63" s="15"/>
      <c r="I63" s="15"/>
      <c r="J63" s="15"/>
      <c r="K63" s="15"/>
      <c r="M63" s="15"/>
      <c r="N63" s="15"/>
      <c r="O63" s="15"/>
      <c r="P63" s="15"/>
      <c r="Q63" s="15"/>
    </row>
    <row r="64" spans="1:21" s="4" customFormat="1" ht="12">
      <c r="A64" s="43"/>
      <c r="B64" s="4" t="s">
        <v>97</v>
      </c>
      <c r="D64" s="4">
        <v>0</v>
      </c>
      <c r="E64" s="4">
        <v>0</v>
      </c>
      <c r="F64" s="4">
        <v>0</v>
      </c>
      <c r="G64" s="70">
        <v>0</v>
      </c>
      <c r="H64" s="4">
        <v>0</v>
      </c>
      <c r="I64" s="4">
        <v>0</v>
      </c>
      <c r="J64" s="4">
        <v>0</v>
      </c>
      <c r="K64" s="68">
        <v>2</v>
      </c>
      <c r="M64" s="15">
        <f>SUM(D64:G64)</f>
        <v>0</v>
      </c>
      <c r="N64" s="4">
        <v>2</v>
      </c>
      <c r="O64" s="4">
        <v>3</v>
      </c>
      <c r="P64" s="4">
        <v>4</v>
      </c>
      <c r="Q64" s="4">
        <v>4</v>
      </c>
    </row>
    <row r="65" spans="1:17" s="4" customFormat="1" thickBot="1">
      <c r="A65" s="43"/>
      <c r="B65" s="9" t="s">
        <v>86</v>
      </c>
      <c r="D65" s="11">
        <f t="shared" ref="D65:K65" si="81">+D58*D64</f>
        <v>0</v>
      </c>
      <c r="E65" s="11">
        <f t="shared" si="81"/>
        <v>0</v>
      </c>
      <c r="F65" s="11">
        <f t="shared" si="81"/>
        <v>0</v>
      </c>
      <c r="G65" s="33">
        <f t="shared" si="81"/>
        <v>0</v>
      </c>
      <c r="H65" s="11">
        <f t="shared" si="81"/>
        <v>0</v>
      </c>
      <c r="I65" s="11">
        <f t="shared" si="81"/>
        <v>0</v>
      </c>
      <c r="J65" s="11">
        <f t="shared" si="81"/>
        <v>0</v>
      </c>
      <c r="K65" s="33">
        <f t="shared" si="81"/>
        <v>36</v>
      </c>
      <c r="M65" s="11">
        <f>+M64+L65</f>
        <v>0</v>
      </c>
      <c r="N65" s="11">
        <f>+N58*N64</f>
        <v>36</v>
      </c>
      <c r="O65" s="11">
        <f>+O58*O64</f>
        <v>804</v>
      </c>
      <c r="P65" s="11">
        <f>+P58*P64</f>
        <v>3072</v>
      </c>
      <c r="Q65" s="11">
        <f>+Q58*Q64</f>
        <v>6072</v>
      </c>
    </row>
    <row r="66" spans="1:17" s="4" customFormat="1" ht="4.5" customHeight="1" thickTop="1">
      <c r="A66" s="43"/>
      <c r="D66" s="15"/>
      <c r="E66" s="15"/>
      <c r="F66" s="15"/>
      <c r="G66" s="15"/>
      <c r="H66" s="15"/>
      <c r="I66" s="15"/>
      <c r="J66" s="15"/>
      <c r="K66" s="15"/>
      <c r="M66" s="15"/>
      <c r="N66" s="15"/>
      <c r="O66" s="15"/>
      <c r="P66" s="15"/>
      <c r="Q66" s="15"/>
    </row>
    <row r="67" spans="1:17" s="4" customFormat="1" ht="12">
      <c r="A67" s="43"/>
      <c r="B67" s="4" t="s">
        <v>103</v>
      </c>
      <c r="D67" s="15"/>
      <c r="E67" s="15"/>
      <c r="F67" s="15"/>
      <c r="G67" s="15"/>
      <c r="H67" s="15"/>
      <c r="I67" s="15"/>
      <c r="J67" s="15"/>
      <c r="K67" s="15"/>
      <c r="M67" s="15"/>
      <c r="N67" s="15"/>
      <c r="O67" s="15"/>
      <c r="P67" s="15"/>
      <c r="Q67" s="15"/>
    </row>
    <row r="68" spans="1:17" s="4" customFormat="1" ht="12">
      <c r="A68" s="43"/>
      <c r="B68" s="4" t="s">
        <v>104</v>
      </c>
      <c r="D68" s="15"/>
      <c r="E68" s="15"/>
      <c r="F68" s="15"/>
      <c r="G68" s="15"/>
      <c r="H68" s="15"/>
      <c r="I68" s="15"/>
      <c r="J68" s="15"/>
      <c r="K68" s="15"/>
      <c r="M68" s="15"/>
      <c r="N68" s="15"/>
      <c r="O68" s="15"/>
      <c r="P68" s="15"/>
      <c r="Q68" s="15"/>
    </row>
    <row r="69" spans="1:17" s="4" customFormat="1" ht="12">
      <c r="A69" s="43"/>
      <c r="B69" s="4" t="s">
        <v>92</v>
      </c>
      <c r="D69" s="15"/>
      <c r="E69" s="15"/>
      <c r="F69" s="15"/>
      <c r="G69" s="15"/>
      <c r="H69" s="15"/>
      <c r="I69" s="15"/>
      <c r="J69" s="15"/>
      <c r="K69" s="15"/>
      <c r="M69" s="15"/>
      <c r="N69" s="15"/>
      <c r="O69" s="15"/>
      <c r="P69" s="15"/>
      <c r="Q69" s="15"/>
    </row>
    <row r="70" spans="1:17" s="4" customFormat="1" ht="12" customHeight="1">
      <c r="A70" s="43"/>
    </row>
    <row r="71" spans="1:17" s="4" customFormat="1" ht="12" customHeight="1">
      <c r="A71" s="43"/>
      <c r="B71" s="76" t="s">
        <v>106</v>
      </c>
      <c r="C71"/>
    </row>
    <row r="72" spans="1:17" s="4" customFormat="1" ht="12" customHeight="1">
      <c r="A72" s="43"/>
      <c r="B72" s="72" t="s">
        <v>83</v>
      </c>
      <c r="D72" s="77" t="s">
        <v>74</v>
      </c>
      <c r="E72" s="77" t="s">
        <v>75</v>
      </c>
      <c r="F72" s="77" t="s">
        <v>76</v>
      </c>
      <c r="G72" s="77" t="s">
        <v>77</v>
      </c>
      <c r="H72" s="77" t="s">
        <v>78</v>
      </c>
      <c r="I72" s="77" t="s">
        <v>79</v>
      </c>
      <c r="J72" s="77" t="s">
        <v>80</v>
      </c>
      <c r="K72" s="77" t="s">
        <v>81</v>
      </c>
      <c r="L72" s="77"/>
      <c r="M72" s="77" t="s">
        <v>72</v>
      </c>
      <c r="N72" s="77" t="s">
        <v>73</v>
      </c>
      <c r="O72" s="77" t="s">
        <v>2</v>
      </c>
      <c r="P72" s="77" t="s">
        <v>3</v>
      </c>
      <c r="Q72" s="77" t="s">
        <v>4</v>
      </c>
    </row>
    <row r="73" spans="1:17" s="4" customFormat="1" ht="12" customHeight="1">
      <c r="A73" s="43" t="s">
        <v>125</v>
      </c>
      <c r="B73" s="5" t="s">
        <v>95</v>
      </c>
      <c r="C73" s="5"/>
      <c r="D73" s="6">
        <v>0</v>
      </c>
      <c r="E73" s="6">
        <v>0</v>
      </c>
      <c r="F73" s="6">
        <v>0</v>
      </c>
      <c r="G73" s="70">
        <v>0</v>
      </c>
      <c r="H73" s="58">
        <v>0</v>
      </c>
      <c r="I73" s="48">
        <v>0</v>
      </c>
      <c r="J73" s="48">
        <v>0</v>
      </c>
      <c r="K73" s="52">
        <v>0</v>
      </c>
      <c r="L73" s="5"/>
      <c r="M73" s="15">
        <f>SUM(D73:G73)</f>
        <v>0</v>
      </c>
      <c r="N73" s="15">
        <f>SUM(H73:K73)</f>
        <v>0</v>
      </c>
      <c r="O73" s="15">
        <v>500</v>
      </c>
      <c r="P73" s="15">
        <v>5000</v>
      </c>
      <c r="Q73" s="15">
        <v>50000</v>
      </c>
    </row>
    <row r="74" spans="1:17" s="4" customFormat="1" ht="12" customHeight="1" thickBot="1">
      <c r="A74" s="43"/>
      <c r="B74" s="9" t="s">
        <v>96</v>
      </c>
      <c r="D74" s="11">
        <f t="shared" ref="D74" si="82">+D73+C74</f>
        <v>0</v>
      </c>
      <c r="E74" s="11">
        <f t="shared" ref="E74" si="83">+E73+D74</f>
        <v>0</v>
      </c>
      <c r="F74" s="11">
        <f t="shared" ref="F74" si="84">+F73+E74</f>
        <v>0</v>
      </c>
      <c r="G74" s="33">
        <f t="shared" ref="G74" si="85">+G73+F74</f>
        <v>0</v>
      </c>
      <c r="H74" s="11">
        <f t="shared" ref="H74" si="86">+H73+G74</f>
        <v>0</v>
      </c>
      <c r="I74" s="11">
        <f t="shared" ref="I74" si="87">+I73+H74</f>
        <v>0</v>
      </c>
      <c r="J74" s="11">
        <f t="shared" ref="J74" si="88">+J73+I74</f>
        <v>0</v>
      </c>
      <c r="K74" s="33">
        <f t="shared" ref="K74" si="89">+K73+J74</f>
        <v>0</v>
      </c>
      <c r="M74" s="11">
        <f t="shared" ref="M74" si="90">+M73+L74</f>
        <v>0</v>
      </c>
      <c r="N74" s="11">
        <f t="shared" ref="N74" si="91">+N73+M74</f>
        <v>0</v>
      </c>
      <c r="O74" s="11">
        <f t="shared" ref="O74" si="92">+O73+N74</f>
        <v>500</v>
      </c>
      <c r="P74" s="11">
        <f t="shared" ref="P74" si="93">+P73+O74</f>
        <v>5500</v>
      </c>
      <c r="Q74" s="11">
        <f t="shared" ref="Q74" si="94">+Q73+P74</f>
        <v>55500</v>
      </c>
    </row>
    <row r="75" spans="1:17" s="4" customFormat="1" ht="4.5" customHeight="1" thickTop="1">
      <c r="A75" s="43"/>
      <c r="D75" s="5"/>
      <c r="E75" s="5"/>
      <c r="F75" s="5"/>
      <c r="G75" s="5"/>
      <c r="H75" s="5"/>
      <c r="I75" s="5"/>
      <c r="J75" s="5"/>
      <c r="K75" s="5"/>
      <c r="M75" s="15"/>
      <c r="N75" s="15"/>
      <c r="O75" s="15"/>
      <c r="P75" s="15"/>
      <c r="Q75" s="15"/>
    </row>
    <row r="76" spans="1:17" s="4" customFormat="1" ht="12" customHeight="1">
      <c r="A76" s="43" t="s">
        <v>126</v>
      </c>
      <c r="B76" s="4" t="s">
        <v>117</v>
      </c>
      <c r="D76" s="4">
        <v>0</v>
      </c>
      <c r="E76" s="4">
        <v>0</v>
      </c>
      <c r="F76" s="4">
        <v>0</v>
      </c>
      <c r="G76" s="68">
        <v>0</v>
      </c>
      <c r="H76" s="4">
        <v>0</v>
      </c>
      <c r="I76" s="4">
        <v>0</v>
      </c>
      <c r="J76" s="4">
        <v>0</v>
      </c>
      <c r="K76" s="68">
        <v>0</v>
      </c>
      <c r="M76" s="15">
        <f>SUM(D76:G76)</f>
        <v>0</v>
      </c>
      <c r="N76" s="15">
        <f>SUM(H76:K76)</f>
        <v>0</v>
      </c>
      <c r="O76" s="4">
        <v>2</v>
      </c>
      <c r="P76" s="4">
        <v>3</v>
      </c>
      <c r="Q76" s="4">
        <v>4</v>
      </c>
    </row>
    <row r="77" spans="1:17" s="4" customFormat="1" ht="12" customHeight="1">
      <c r="A77" s="43"/>
      <c r="B77" s="4" t="s">
        <v>88</v>
      </c>
      <c r="D77" s="4">
        <v>0</v>
      </c>
      <c r="E77" s="4">
        <v>0</v>
      </c>
      <c r="F77" s="4">
        <v>0</v>
      </c>
      <c r="G77" s="70">
        <v>0</v>
      </c>
      <c r="H77" s="4">
        <v>0</v>
      </c>
      <c r="I77" s="4">
        <v>0</v>
      </c>
      <c r="J77" s="4">
        <v>0</v>
      </c>
      <c r="K77" s="70">
        <v>0</v>
      </c>
      <c r="M77" s="15">
        <f>SUM(D77:G77)</f>
        <v>0</v>
      </c>
      <c r="N77" s="15">
        <f>SUM(H77:K77)</f>
        <v>0</v>
      </c>
      <c r="O77" s="4">
        <f>24/2</f>
        <v>12</v>
      </c>
      <c r="P77" s="4">
        <f t="shared" ref="P77:Q77" si="95">24/2</f>
        <v>12</v>
      </c>
      <c r="Q77" s="4">
        <f t="shared" si="95"/>
        <v>12</v>
      </c>
    </row>
    <row r="78" spans="1:17" s="4" customFormat="1" ht="12" customHeight="1" thickBot="1">
      <c r="A78" s="43"/>
      <c r="B78" s="9" t="s">
        <v>85</v>
      </c>
      <c r="D78" s="11">
        <f t="shared" ref="D78" si="96">+D77+C78</f>
        <v>0</v>
      </c>
      <c r="E78" s="11">
        <f t="shared" ref="E78" si="97">+E77+D78</f>
        <v>0</v>
      </c>
      <c r="F78" s="11">
        <f t="shared" ref="F78" si="98">+F77+E78</f>
        <v>0</v>
      </c>
      <c r="G78" s="33">
        <f t="shared" ref="G78" si="99">+G77+F78</f>
        <v>0</v>
      </c>
      <c r="H78" s="11">
        <f t="shared" ref="H78" si="100">+H77+G78</f>
        <v>0</v>
      </c>
      <c r="I78" s="11">
        <f t="shared" ref="I78" si="101">+I77+H78</f>
        <v>0</v>
      </c>
      <c r="J78" s="11">
        <f t="shared" ref="J78" si="102">+J77+I78</f>
        <v>0</v>
      </c>
      <c r="K78" s="33">
        <f t="shared" ref="K78" si="103">+K77+J78</f>
        <v>0</v>
      </c>
      <c r="M78" s="11">
        <f t="shared" ref="M78" si="104">+M77+L78</f>
        <v>0</v>
      </c>
      <c r="N78" s="11">
        <f t="shared" ref="N78" si="105">+N77+M78</f>
        <v>0</v>
      </c>
      <c r="O78" s="11">
        <f>+(O74+N74)*0.5*O76*O77</f>
        <v>6000</v>
      </c>
      <c r="P78" s="11">
        <f t="shared" ref="P78" si="106">+(P74+O74)*0.5*P76*P77</f>
        <v>108000</v>
      </c>
      <c r="Q78" s="11">
        <f t="shared" ref="Q78" si="107">+(Q74+P74)*0.5*Q76*Q77</f>
        <v>1464000</v>
      </c>
    </row>
    <row r="79" spans="1:17" s="4" customFormat="1" ht="4.5" customHeight="1" thickTop="1">
      <c r="A79" s="43"/>
      <c r="D79" s="15"/>
      <c r="E79" s="15"/>
      <c r="F79" s="15"/>
      <c r="G79" s="15"/>
      <c r="H79" s="15"/>
      <c r="I79" s="15"/>
      <c r="J79" s="15"/>
      <c r="K79" s="15"/>
      <c r="M79" s="15"/>
      <c r="N79" s="15"/>
      <c r="O79" s="15"/>
      <c r="P79" s="15"/>
      <c r="Q79" s="15"/>
    </row>
    <row r="80" spans="1:17" s="4" customFormat="1" ht="12" customHeight="1">
      <c r="A80" s="43"/>
      <c r="B80" s="4" t="s">
        <v>116</v>
      </c>
      <c r="D80" s="4">
        <v>0</v>
      </c>
      <c r="E80" s="4">
        <v>0</v>
      </c>
      <c r="F80" s="4">
        <v>0</v>
      </c>
      <c r="G80" s="70">
        <v>0</v>
      </c>
      <c r="H80" s="4">
        <v>0</v>
      </c>
      <c r="I80" s="4">
        <v>0</v>
      </c>
      <c r="J80" s="4">
        <v>0</v>
      </c>
      <c r="K80" s="70">
        <v>0</v>
      </c>
      <c r="M80" s="15">
        <f>SUM(D80:G80)</f>
        <v>0</v>
      </c>
      <c r="N80" s="15">
        <f>SUM(H80:K80)</f>
        <v>0</v>
      </c>
      <c r="O80" s="4">
        <v>1</v>
      </c>
      <c r="P80" s="4">
        <v>1</v>
      </c>
      <c r="Q80" s="4">
        <v>1</v>
      </c>
    </row>
    <row r="81" spans="1:17" s="4" customFormat="1" ht="12" customHeight="1" thickBot="1">
      <c r="A81" s="43"/>
      <c r="B81" s="9" t="s">
        <v>86</v>
      </c>
      <c r="D81" s="11">
        <f t="shared" ref="D81" si="108">+D80+C81</f>
        <v>0</v>
      </c>
      <c r="E81" s="11">
        <f t="shared" ref="E81" si="109">+E80+D81</f>
        <v>0</v>
      </c>
      <c r="F81" s="11">
        <f t="shared" ref="F81" si="110">+F80+E81</f>
        <v>0</v>
      </c>
      <c r="G81" s="33">
        <f t="shared" ref="G81" si="111">+G80+F81</f>
        <v>0</v>
      </c>
      <c r="H81" s="11">
        <f t="shared" ref="H81" si="112">+H80+G81</f>
        <v>0</v>
      </c>
      <c r="I81" s="11">
        <f t="shared" ref="I81" si="113">+I80+H81</f>
        <v>0</v>
      </c>
      <c r="J81" s="11">
        <f t="shared" ref="J81" si="114">+J80+I81</f>
        <v>0</v>
      </c>
      <c r="K81" s="33">
        <f t="shared" ref="K81" si="115">+K80+J81</f>
        <v>0</v>
      </c>
      <c r="M81" s="11">
        <f t="shared" ref="M81" si="116">+M80+L81</f>
        <v>0</v>
      </c>
      <c r="N81" s="11">
        <f t="shared" ref="N81" si="117">+N80+M81</f>
        <v>0</v>
      </c>
      <c r="O81" s="11">
        <f>+O74*O80</f>
        <v>500</v>
      </c>
      <c r="P81" s="11">
        <f>+P74*P80</f>
        <v>5500</v>
      </c>
      <c r="Q81" s="11">
        <f>+Q74*Q80</f>
        <v>55500</v>
      </c>
    </row>
    <row r="82" spans="1:17" s="4" customFormat="1" ht="4.5" customHeight="1" thickTop="1">
      <c r="A82" s="43"/>
      <c r="H82" s="15"/>
      <c r="I82" s="15"/>
      <c r="J82" s="15"/>
      <c r="K82" s="15"/>
      <c r="M82" s="15"/>
      <c r="N82" s="15"/>
      <c r="O82" s="15"/>
      <c r="P82" s="15"/>
      <c r="Q82" s="15"/>
    </row>
    <row r="83" spans="1:17" s="4" customFormat="1" ht="12" customHeight="1">
      <c r="A83" s="43"/>
      <c r="B83" s="4" t="s">
        <v>128</v>
      </c>
      <c r="H83" s="15"/>
      <c r="I83" s="15"/>
      <c r="J83" s="15"/>
      <c r="K83" s="15"/>
      <c r="O83" s="15"/>
      <c r="P83" s="15"/>
      <c r="Q83" s="15"/>
    </row>
    <row r="84" spans="1:17" s="4" customFormat="1" ht="12" customHeight="1">
      <c r="A84" s="43"/>
      <c r="B84" s="4" t="s">
        <v>127</v>
      </c>
      <c r="H84" s="15"/>
      <c r="I84" s="15"/>
      <c r="J84" s="15"/>
      <c r="K84" s="15"/>
      <c r="M84" s="15"/>
      <c r="N84" s="15"/>
      <c r="O84" s="15"/>
      <c r="P84" s="15"/>
      <c r="Q84" s="15"/>
    </row>
    <row r="85" spans="1:17" s="4" customFormat="1" ht="12" customHeight="1">
      <c r="A85" s="43"/>
    </row>
    <row r="86" spans="1:17" s="4" customFormat="1" ht="12" customHeight="1">
      <c r="A86" s="43"/>
      <c r="B86" s="75" t="s">
        <v>107</v>
      </c>
      <c r="D86" s="71" t="s">
        <v>74</v>
      </c>
      <c r="E86" s="71" t="s">
        <v>75</v>
      </c>
      <c r="F86" s="71" t="s">
        <v>76</v>
      </c>
      <c r="G86" s="71" t="s">
        <v>77</v>
      </c>
      <c r="H86" s="71" t="s">
        <v>78</v>
      </c>
      <c r="I86" s="71" t="s">
        <v>79</v>
      </c>
      <c r="J86" s="71" t="s">
        <v>80</v>
      </c>
      <c r="K86" s="71" t="s">
        <v>81</v>
      </c>
      <c r="L86" s="71"/>
      <c r="M86" s="71" t="s">
        <v>72</v>
      </c>
      <c r="N86" s="71" t="s">
        <v>73</v>
      </c>
      <c r="O86" s="71" t="s">
        <v>2</v>
      </c>
      <c r="P86" s="71" t="s">
        <v>3</v>
      </c>
      <c r="Q86" s="71" t="s">
        <v>4</v>
      </c>
    </row>
    <row r="87" spans="1:17" s="4" customFormat="1" ht="12" customHeight="1">
      <c r="A87" s="43"/>
      <c r="B87" s="5" t="s">
        <v>93</v>
      </c>
      <c r="D87" s="92">
        <v>495</v>
      </c>
      <c r="E87" s="92">
        <v>495</v>
      </c>
      <c r="F87" s="92">
        <v>495</v>
      </c>
      <c r="G87" s="92">
        <v>495</v>
      </c>
      <c r="H87" s="92">
        <v>495</v>
      </c>
      <c r="I87" s="92">
        <v>495</v>
      </c>
      <c r="J87" s="92">
        <v>495</v>
      </c>
      <c r="K87" s="92">
        <v>495</v>
      </c>
      <c r="L87" s="5"/>
      <c r="M87" s="92">
        <f>SUM(D87:G87)/4</f>
        <v>495</v>
      </c>
      <c r="N87" s="92">
        <f>SUM(H87:K87)/4</f>
        <v>495</v>
      </c>
      <c r="O87" s="92">
        <v>495</v>
      </c>
      <c r="P87" s="92">
        <v>495</v>
      </c>
      <c r="Q87" s="92">
        <v>495</v>
      </c>
    </row>
    <row r="88" spans="1:17" s="4" customFormat="1" ht="12" customHeight="1">
      <c r="A88" s="43"/>
      <c r="B88" s="5" t="s">
        <v>94</v>
      </c>
      <c r="D88" s="92">
        <v>199</v>
      </c>
      <c r="E88" s="92">
        <v>199</v>
      </c>
      <c r="F88" s="92">
        <v>199</v>
      </c>
      <c r="G88" s="92">
        <v>199</v>
      </c>
      <c r="H88" s="92">
        <v>199</v>
      </c>
      <c r="I88" s="92">
        <v>199</v>
      </c>
      <c r="J88" s="92">
        <v>199</v>
      </c>
      <c r="K88" s="92">
        <v>199</v>
      </c>
      <c r="L88" s="5"/>
      <c r="M88" s="92">
        <f t="shared" ref="M88:M90" si="118">SUM(D88:G88)/4</f>
        <v>199</v>
      </c>
      <c r="N88" s="92">
        <f t="shared" ref="N88:N90" si="119">SUM(H88:K88)/4</f>
        <v>199</v>
      </c>
      <c r="O88" s="92">
        <v>199</v>
      </c>
      <c r="P88" s="92">
        <v>199</v>
      </c>
      <c r="Q88" s="92">
        <v>199</v>
      </c>
    </row>
    <row r="89" spans="1:17" s="4" customFormat="1" ht="12" customHeight="1">
      <c r="A89" s="43"/>
      <c r="B89" s="5" t="s">
        <v>70</v>
      </c>
      <c r="D89" s="92">
        <v>49</v>
      </c>
      <c r="E89" s="92">
        <v>49</v>
      </c>
      <c r="F89" s="92">
        <v>49</v>
      </c>
      <c r="G89" s="92">
        <v>49</v>
      </c>
      <c r="H89" s="92">
        <v>49</v>
      </c>
      <c r="I89" s="92">
        <v>49</v>
      </c>
      <c r="J89" s="92">
        <v>49</v>
      </c>
      <c r="K89" s="92">
        <v>49</v>
      </c>
      <c r="L89" s="5"/>
      <c r="M89" s="92">
        <f t="shared" si="118"/>
        <v>49</v>
      </c>
      <c r="N89" s="92">
        <f t="shared" si="119"/>
        <v>49</v>
      </c>
      <c r="O89" s="92">
        <v>49</v>
      </c>
      <c r="P89" s="92">
        <v>49</v>
      </c>
      <c r="Q89" s="92">
        <v>49</v>
      </c>
    </row>
    <row r="90" spans="1:17" s="4" customFormat="1" ht="12" customHeight="1">
      <c r="A90" s="43"/>
      <c r="B90" s="5" t="s">
        <v>89</v>
      </c>
      <c r="D90" s="92">
        <v>99</v>
      </c>
      <c r="E90" s="92">
        <v>99</v>
      </c>
      <c r="F90" s="92">
        <v>99</v>
      </c>
      <c r="G90" s="92">
        <v>99</v>
      </c>
      <c r="H90" s="92">
        <v>99</v>
      </c>
      <c r="I90" s="92">
        <v>99</v>
      </c>
      <c r="J90" s="92">
        <v>99</v>
      </c>
      <c r="K90" s="92">
        <v>99</v>
      </c>
      <c r="L90" s="5"/>
      <c r="M90" s="92">
        <f t="shared" si="118"/>
        <v>99</v>
      </c>
      <c r="N90" s="92">
        <f t="shared" si="119"/>
        <v>99</v>
      </c>
      <c r="O90" s="92">
        <v>99</v>
      </c>
      <c r="P90" s="92">
        <v>99</v>
      </c>
      <c r="Q90" s="92">
        <v>99</v>
      </c>
    </row>
    <row r="91" spans="1:17" s="4" customFormat="1" ht="12" customHeight="1">
      <c r="A91" s="43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s="4" customFormat="1" ht="12" customHeight="1">
      <c r="A92" s="43"/>
      <c r="B92" s="76" t="s">
        <v>108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s="4" customFormat="1" ht="12" customHeight="1">
      <c r="A93" s="43"/>
      <c r="B93" s="5" t="s">
        <v>93</v>
      </c>
      <c r="D93" s="92">
        <v>490</v>
      </c>
      <c r="E93" s="92">
        <v>490</v>
      </c>
      <c r="F93" s="92">
        <v>490</v>
      </c>
      <c r="G93" s="92">
        <v>490</v>
      </c>
      <c r="H93" s="92">
        <v>490</v>
      </c>
      <c r="I93" s="92">
        <v>490</v>
      </c>
      <c r="J93" s="92">
        <v>490</v>
      </c>
      <c r="K93" s="92">
        <v>490</v>
      </c>
      <c r="L93" s="5"/>
      <c r="M93" s="92">
        <v>490</v>
      </c>
      <c r="N93" s="92">
        <f>+(I60*I93+J60*J93+K60*K93)/(I60+J60+K60)</f>
        <v>490</v>
      </c>
      <c r="O93" s="92">
        <v>300</v>
      </c>
      <c r="P93" s="92">
        <v>170</v>
      </c>
      <c r="Q93" s="92">
        <v>150</v>
      </c>
    </row>
    <row r="94" spans="1:17" s="4" customFormat="1" ht="12" customHeight="1">
      <c r="A94" s="43"/>
      <c r="B94" s="5" t="s">
        <v>94</v>
      </c>
      <c r="D94" s="92">
        <v>490</v>
      </c>
      <c r="E94" s="92">
        <v>490</v>
      </c>
      <c r="F94" s="92">
        <v>490</v>
      </c>
      <c r="G94" s="92">
        <v>490</v>
      </c>
      <c r="H94" s="92">
        <v>490</v>
      </c>
      <c r="I94" s="92">
        <v>490</v>
      </c>
      <c r="J94" s="92">
        <v>490</v>
      </c>
      <c r="K94" s="92">
        <v>490</v>
      </c>
      <c r="L94" s="5"/>
      <c r="M94" s="92">
        <v>490</v>
      </c>
      <c r="N94" s="92">
        <f>+(I61*I94+J61*J94+K61*K94)/(I61+J61+K61)</f>
        <v>490</v>
      </c>
      <c r="O94" s="92">
        <v>300</v>
      </c>
      <c r="P94" s="92">
        <v>170</v>
      </c>
      <c r="Q94" s="92">
        <v>150</v>
      </c>
    </row>
    <row r="95" spans="1:17" s="4" customFormat="1" ht="12" customHeight="1">
      <c r="A95" s="43"/>
      <c r="B95" s="5" t="s">
        <v>70</v>
      </c>
      <c r="D95" s="92">
        <v>29</v>
      </c>
      <c r="E95" s="92">
        <v>29</v>
      </c>
      <c r="F95" s="92">
        <v>29</v>
      </c>
      <c r="G95" s="92">
        <v>29</v>
      </c>
      <c r="H95" s="92">
        <v>29</v>
      </c>
      <c r="I95" s="92">
        <v>29</v>
      </c>
      <c r="J95" s="92">
        <v>29</v>
      </c>
      <c r="K95" s="92">
        <v>21</v>
      </c>
      <c r="L95" s="5"/>
      <c r="M95" s="92">
        <f>+(H62*H95+I62*I95+J62*J95)/(H62+I62+J62)</f>
        <v>29</v>
      </c>
      <c r="N95" s="92">
        <f>+(I62*I95+J62*J95+K62*K95)/(I62+J62+K62)</f>
        <v>23.8</v>
      </c>
      <c r="O95" s="92">
        <v>18</v>
      </c>
      <c r="P95" s="92">
        <v>14</v>
      </c>
      <c r="Q95" s="92">
        <v>12</v>
      </c>
    </row>
    <row r="96" spans="1:17" s="4" customFormat="1" ht="12" customHeight="1">
      <c r="A96" s="43"/>
      <c r="B96" s="5" t="s">
        <v>89</v>
      </c>
      <c r="D96" s="92">
        <v>0</v>
      </c>
      <c r="E96" s="92">
        <v>0</v>
      </c>
      <c r="F96" s="92">
        <v>0</v>
      </c>
      <c r="G96" s="92">
        <v>0</v>
      </c>
      <c r="H96" s="92">
        <v>0</v>
      </c>
      <c r="I96" s="92">
        <v>0</v>
      </c>
      <c r="J96" s="92">
        <v>0</v>
      </c>
      <c r="K96" s="92">
        <v>0</v>
      </c>
      <c r="L96" s="5"/>
      <c r="M96" s="92">
        <v>0</v>
      </c>
      <c r="N96" s="92">
        <v>0</v>
      </c>
      <c r="O96" s="92">
        <v>0</v>
      </c>
      <c r="P96" s="92">
        <v>0</v>
      </c>
      <c r="Q96" s="92">
        <v>0</v>
      </c>
    </row>
    <row r="97" spans="1:17" s="4" customFormat="1" ht="12" customHeight="1">
      <c r="A97" s="43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s="4" customFormat="1" ht="12" customHeight="1">
      <c r="A98" s="43"/>
      <c r="B98" s="76" t="s">
        <v>109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s="4" customFormat="1" ht="12" customHeight="1">
      <c r="A99" s="43"/>
      <c r="B99" s="5" t="s">
        <v>93</v>
      </c>
      <c r="D99" s="92">
        <f t="shared" ref="D99:H99" si="120">+D87-D93</f>
        <v>5</v>
      </c>
      <c r="E99" s="92">
        <f t="shared" si="120"/>
        <v>5</v>
      </c>
      <c r="F99" s="92">
        <f t="shared" si="120"/>
        <v>5</v>
      </c>
      <c r="G99" s="92">
        <f t="shared" si="120"/>
        <v>5</v>
      </c>
      <c r="H99" s="92">
        <f t="shared" si="120"/>
        <v>5</v>
      </c>
      <c r="I99" s="92">
        <f>+I87-I93</f>
        <v>5</v>
      </c>
      <c r="J99" s="92">
        <f t="shared" ref="J99:K99" si="121">+J87-J93</f>
        <v>5</v>
      </c>
      <c r="K99" s="92">
        <f t="shared" si="121"/>
        <v>5</v>
      </c>
      <c r="L99" s="5"/>
      <c r="M99" s="92">
        <f>+M87-M93</f>
        <v>5</v>
      </c>
      <c r="N99" s="92">
        <f>+N87-N93</f>
        <v>5</v>
      </c>
      <c r="O99" s="92">
        <f>+O87-O93</f>
        <v>195</v>
      </c>
      <c r="P99" s="92">
        <f>+P87-P93</f>
        <v>325</v>
      </c>
      <c r="Q99" s="92">
        <f>+Q87-Q93</f>
        <v>345</v>
      </c>
    </row>
    <row r="100" spans="1:17" s="4" customFormat="1" ht="12" customHeight="1">
      <c r="A100" s="43"/>
      <c r="B100" s="5" t="s">
        <v>94</v>
      </c>
      <c r="D100" s="92">
        <f t="shared" ref="D100:K100" si="122">+D88-D94</f>
        <v>-291</v>
      </c>
      <c r="E100" s="92">
        <f t="shared" si="122"/>
        <v>-291</v>
      </c>
      <c r="F100" s="92">
        <f t="shared" si="122"/>
        <v>-291</v>
      </c>
      <c r="G100" s="92">
        <f t="shared" si="122"/>
        <v>-291</v>
      </c>
      <c r="H100" s="92">
        <f t="shared" si="122"/>
        <v>-291</v>
      </c>
      <c r="I100" s="92">
        <f t="shared" si="122"/>
        <v>-291</v>
      </c>
      <c r="J100" s="92">
        <f t="shared" si="122"/>
        <v>-291</v>
      </c>
      <c r="K100" s="92">
        <f t="shared" si="122"/>
        <v>-291</v>
      </c>
      <c r="L100" s="5"/>
      <c r="M100" s="92">
        <f t="shared" ref="M100:N100" si="123">+M88-M94</f>
        <v>-291</v>
      </c>
      <c r="N100" s="92">
        <f t="shared" si="123"/>
        <v>-291</v>
      </c>
      <c r="O100" s="92">
        <f t="shared" ref="O100:Q102" si="124">+O88-O94</f>
        <v>-101</v>
      </c>
      <c r="P100" s="92">
        <f t="shared" si="124"/>
        <v>29</v>
      </c>
      <c r="Q100" s="92">
        <f t="shared" si="124"/>
        <v>49</v>
      </c>
    </row>
    <row r="101" spans="1:17" s="4" customFormat="1" ht="12" customHeight="1">
      <c r="A101" s="43"/>
      <c r="B101" s="5" t="s">
        <v>70</v>
      </c>
      <c r="D101" s="92">
        <f t="shared" ref="D101:K101" si="125">+D89-D95</f>
        <v>20</v>
      </c>
      <c r="E101" s="92">
        <f t="shared" si="125"/>
        <v>20</v>
      </c>
      <c r="F101" s="92">
        <f t="shared" si="125"/>
        <v>20</v>
      </c>
      <c r="G101" s="92">
        <f t="shared" si="125"/>
        <v>20</v>
      </c>
      <c r="H101" s="92">
        <f t="shared" si="125"/>
        <v>20</v>
      </c>
      <c r="I101" s="92">
        <f t="shared" si="125"/>
        <v>20</v>
      </c>
      <c r="J101" s="92">
        <f t="shared" si="125"/>
        <v>20</v>
      </c>
      <c r="K101" s="92">
        <f t="shared" si="125"/>
        <v>28</v>
      </c>
      <c r="L101" s="5"/>
      <c r="M101" s="92">
        <f t="shared" ref="M101:N101" si="126">+M89-M95</f>
        <v>20</v>
      </c>
      <c r="N101" s="92">
        <f t="shared" si="126"/>
        <v>25.2</v>
      </c>
      <c r="O101" s="92">
        <f t="shared" si="124"/>
        <v>31</v>
      </c>
      <c r="P101" s="92">
        <f t="shared" si="124"/>
        <v>35</v>
      </c>
      <c r="Q101" s="92">
        <f t="shared" si="124"/>
        <v>37</v>
      </c>
    </row>
    <row r="102" spans="1:17" s="4" customFormat="1" ht="12" customHeight="1">
      <c r="A102" s="43"/>
      <c r="B102" s="5" t="s">
        <v>89</v>
      </c>
      <c r="D102" s="92">
        <f t="shared" ref="D102:K102" si="127">+D90-D96</f>
        <v>99</v>
      </c>
      <c r="E102" s="92">
        <f t="shared" si="127"/>
        <v>99</v>
      </c>
      <c r="F102" s="92">
        <f t="shared" si="127"/>
        <v>99</v>
      </c>
      <c r="G102" s="92">
        <f t="shared" si="127"/>
        <v>99</v>
      </c>
      <c r="H102" s="92">
        <f t="shared" si="127"/>
        <v>99</v>
      </c>
      <c r="I102" s="92">
        <f t="shared" si="127"/>
        <v>99</v>
      </c>
      <c r="J102" s="92">
        <f t="shared" si="127"/>
        <v>99</v>
      </c>
      <c r="K102" s="92">
        <f t="shared" si="127"/>
        <v>99</v>
      </c>
      <c r="L102" s="5"/>
      <c r="M102" s="92">
        <f>+M90-M96</f>
        <v>99</v>
      </c>
      <c r="N102" s="92">
        <f>+N90-N96</f>
        <v>99</v>
      </c>
      <c r="O102" s="92">
        <f t="shared" si="124"/>
        <v>99</v>
      </c>
      <c r="P102" s="92">
        <f t="shared" si="124"/>
        <v>99</v>
      </c>
      <c r="Q102" s="92">
        <f t="shared" si="124"/>
        <v>99</v>
      </c>
    </row>
    <row r="103" spans="1:17" s="4" customFormat="1" ht="12" customHeight="1">
      <c r="A103" s="43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s="4" customFormat="1" ht="12" customHeight="1">
      <c r="A104" s="43"/>
      <c r="B104" s="75" t="s">
        <v>112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s="4" customFormat="1" ht="12" customHeight="1">
      <c r="A105" s="43"/>
      <c r="B105" s="59" t="s">
        <v>99</v>
      </c>
      <c r="D105" s="5">
        <v>5.4</v>
      </c>
      <c r="E105" s="5">
        <v>5.4</v>
      </c>
      <c r="F105" s="5">
        <v>5.2</v>
      </c>
      <c r="G105" s="68">
        <v>6.2</v>
      </c>
      <c r="H105" s="5">
        <v>6.2</v>
      </c>
      <c r="I105" s="5">
        <v>6.2</v>
      </c>
      <c r="J105" s="5">
        <v>6.2</v>
      </c>
      <c r="K105" s="68">
        <v>6.2</v>
      </c>
      <c r="L105" s="5"/>
      <c r="M105" s="93">
        <f>SUM(D105:G105)/4</f>
        <v>5.55</v>
      </c>
      <c r="N105" s="93">
        <f>SUM(H105:K105)/4</f>
        <v>6.2</v>
      </c>
      <c r="O105" s="83">
        <v>20</v>
      </c>
      <c r="P105" s="83">
        <v>30</v>
      </c>
      <c r="Q105" s="83">
        <v>40</v>
      </c>
    </row>
    <row r="106" spans="1:17" s="4" customFormat="1" ht="12" customHeight="1">
      <c r="A106" s="43"/>
      <c r="B106" s="59" t="s">
        <v>102</v>
      </c>
      <c r="D106" s="59">
        <v>4.3</v>
      </c>
      <c r="E106" s="59">
        <v>4.3</v>
      </c>
      <c r="F106" s="59">
        <v>5.2</v>
      </c>
      <c r="G106" s="89">
        <v>6.2</v>
      </c>
      <c r="H106" s="59">
        <v>6.2</v>
      </c>
      <c r="I106" s="59">
        <v>6.2</v>
      </c>
      <c r="J106" s="59">
        <v>6.2</v>
      </c>
      <c r="K106" s="89">
        <v>6.2</v>
      </c>
      <c r="L106" s="59"/>
      <c r="M106" s="94">
        <f t="shared" ref="M106:M108" si="128">SUM(D106:G106)/4</f>
        <v>5</v>
      </c>
      <c r="N106" s="94">
        <f t="shared" ref="N106:N108" si="129">SUM(H106:K106)/4</f>
        <v>6.2</v>
      </c>
      <c r="O106" s="87">
        <v>10</v>
      </c>
      <c r="P106" s="87">
        <v>18</v>
      </c>
      <c r="Q106" s="87">
        <v>25</v>
      </c>
    </row>
    <row r="107" spans="1:17" s="4" customFormat="1" ht="12" customHeight="1">
      <c r="A107" s="43"/>
      <c r="B107" s="5" t="s">
        <v>68</v>
      </c>
      <c r="D107" s="59">
        <v>0</v>
      </c>
      <c r="E107" s="59">
        <v>0</v>
      </c>
      <c r="F107" s="59">
        <v>2.5</v>
      </c>
      <c r="G107" s="89">
        <v>5.5</v>
      </c>
      <c r="H107" s="59">
        <v>5.5</v>
      </c>
      <c r="I107" s="59">
        <v>5.5</v>
      </c>
      <c r="J107" s="59">
        <v>5.5</v>
      </c>
      <c r="K107" s="89">
        <v>5.5</v>
      </c>
      <c r="L107" s="59"/>
      <c r="M107" s="94">
        <f t="shared" si="128"/>
        <v>2</v>
      </c>
      <c r="N107" s="94">
        <f t="shared" si="129"/>
        <v>5.5</v>
      </c>
      <c r="O107" s="87">
        <v>15</v>
      </c>
      <c r="P107" s="87">
        <v>30</v>
      </c>
      <c r="Q107" s="87">
        <v>40</v>
      </c>
    </row>
    <row r="108" spans="1:17" s="4" customFormat="1" ht="12" customHeight="1">
      <c r="A108" s="43"/>
      <c r="B108" s="5" t="s">
        <v>71</v>
      </c>
      <c r="D108" s="5">
        <v>2.2999999999999998</v>
      </c>
      <c r="E108" s="59">
        <v>2.2999999999999998</v>
      </c>
      <c r="F108" s="59">
        <v>2.1</v>
      </c>
      <c r="G108" s="90">
        <v>3.1</v>
      </c>
      <c r="H108" s="59">
        <v>3.1</v>
      </c>
      <c r="I108" s="59">
        <v>3.1</v>
      </c>
      <c r="J108" s="59">
        <v>3.1</v>
      </c>
      <c r="K108" s="90">
        <v>3.1</v>
      </c>
      <c r="L108" s="59"/>
      <c r="M108" s="94">
        <f t="shared" si="128"/>
        <v>2.4499999999999997</v>
      </c>
      <c r="N108" s="94">
        <f t="shared" si="129"/>
        <v>3.1</v>
      </c>
      <c r="O108" s="87">
        <v>6</v>
      </c>
      <c r="P108" s="87">
        <v>10</v>
      </c>
      <c r="Q108" s="87">
        <v>15</v>
      </c>
    </row>
    <row r="109" spans="1:17" s="4" customFormat="1" ht="12" customHeight="1" thickBot="1">
      <c r="A109" s="43"/>
      <c r="B109" s="9" t="s">
        <v>134</v>
      </c>
      <c r="D109" s="96">
        <f>SUM(D105:D108)</f>
        <v>12</v>
      </c>
      <c r="E109" s="96">
        <f t="shared" ref="E109:K109" si="130">SUM(E105:E108)</f>
        <v>12</v>
      </c>
      <c r="F109" s="96">
        <f t="shared" si="130"/>
        <v>15</v>
      </c>
      <c r="G109" s="97">
        <f t="shared" si="130"/>
        <v>21</v>
      </c>
      <c r="H109" s="96">
        <f t="shared" si="130"/>
        <v>21</v>
      </c>
      <c r="I109" s="96">
        <f t="shared" si="130"/>
        <v>21</v>
      </c>
      <c r="J109" s="96">
        <f t="shared" si="130"/>
        <v>21</v>
      </c>
      <c r="K109" s="97">
        <f t="shared" si="130"/>
        <v>21</v>
      </c>
      <c r="M109" s="95">
        <f t="shared" ref="M109:Q109" si="131">SUM(M105:M108)</f>
        <v>15</v>
      </c>
      <c r="N109" s="95">
        <f t="shared" si="131"/>
        <v>21</v>
      </c>
      <c r="O109" s="11">
        <f t="shared" si="131"/>
        <v>51</v>
      </c>
      <c r="P109" s="11">
        <f t="shared" si="131"/>
        <v>88</v>
      </c>
      <c r="Q109" s="11">
        <f t="shared" si="131"/>
        <v>120</v>
      </c>
    </row>
    <row r="110" spans="1:17" s="4" customFormat="1" ht="12" customHeight="1" thickTop="1">
      <c r="A110" s="43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</row>
    <row r="111" spans="1:17" s="4" customFormat="1" ht="12" customHeight="1">
      <c r="A111" s="43"/>
      <c r="B111" s="75" t="s">
        <v>113</v>
      </c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</row>
    <row r="112" spans="1:17" s="4" customFormat="1" ht="12" customHeight="1">
      <c r="A112" s="43"/>
      <c r="B112" s="59" t="s">
        <v>99</v>
      </c>
      <c r="D112" s="74">
        <f>85/4</f>
        <v>21.25</v>
      </c>
      <c r="E112" s="88">
        <f t="shared" ref="E112:K112" si="132">85/4</f>
        <v>21.25</v>
      </c>
      <c r="F112" s="88">
        <f t="shared" si="132"/>
        <v>21.25</v>
      </c>
      <c r="G112" s="88">
        <f t="shared" si="132"/>
        <v>21.25</v>
      </c>
      <c r="H112" s="88">
        <f t="shared" si="132"/>
        <v>21.25</v>
      </c>
      <c r="I112" s="88">
        <f t="shared" si="132"/>
        <v>21.25</v>
      </c>
      <c r="J112" s="88">
        <f t="shared" si="132"/>
        <v>21.25</v>
      </c>
      <c r="K112" s="88">
        <f t="shared" si="132"/>
        <v>21.25</v>
      </c>
      <c r="L112" s="44"/>
      <c r="M112" s="85">
        <v>105</v>
      </c>
      <c r="N112" s="88">
        <f t="shared" ref="N112:Q115" si="133">+M112*(1+$D$119)</f>
        <v>110.25</v>
      </c>
      <c r="O112" s="88">
        <f t="shared" si="133"/>
        <v>115.7625</v>
      </c>
      <c r="P112" s="88">
        <f t="shared" si="133"/>
        <v>121.55062500000001</v>
      </c>
      <c r="Q112" s="88">
        <f t="shared" si="133"/>
        <v>127.62815625000002</v>
      </c>
    </row>
    <row r="113" spans="1:20" s="4" customFormat="1" ht="12" customHeight="1">
      <c r="A113" s="43"/>
      <c r="B113" s="59" t="s">
        <v>100</v>
      </c>
      <c r="D113" s="74">
        <f>95/4</f>
        <v>23.75</v>
      </c>
      <c r="E113" s="88">
        <f t="shared" ref="E113:K113" si="134">95/4</f>
        <v>23.75</v>
      </c>
      <c r="F113" s="88">
        <f t="shared" si="134"/>
        <v>23.75</v>
      </c>
      <c r="G113" s="88">
        <f t="shared" si="134"/>
        <v>23.75</v>
      </c>
      <c r="H113" s="88">
        <f t="shared" si="134"/>
        <v>23.75</v>
      </c>
      <c r="I113" s="88">
        <f t="shared" si="134"/>
        <v>23.75</v>
      </c>
      <c r="J113" s="88">
        <f t="shared" si="134"/>
        <v>23.75</v>
      </c>
      <c r="K113" s="88">
        <f t="shared" si="134"/>
        <v>23.75</v>
      </c>
      <c r="L113" s="44"/>
      <c r="M113" s="85">
        <v>115</v>
      </c>
      <c r="N113" s="88">
        <f t="shared" si="133"/>
        <v>120.75</v>
      </c>
      <c r="O113" s="88">
        <f t="shared" si="133"/>
        <v>126.78750000000001</v>
      </c>
      <c r="P113" s="88">
        <f t="shared" si="133"/>
        <v>133.12687500000001</v>
      </c>
      <c r="Q113" s="88">
        <f t="shared" si="133"/>
        <v>139.78321875000003</v>
      </c>
    </row>
    <row r="114" spans="1:20" s="4" customFormat="1" ht="12" customHeight="1">
      <c r="A114" s="43"/>
      <c r="B114" s="5" t="s">
        <v>68</v>
      </c>
      <c r="D114" s="88">
        <f>85/4</f>
        <v>21.25</v>
      </c>
      <c r="E114" s="88">
        <f t="shared" ref="E114:K114" si="135">85/4</f>
        <v>21.25</v>
      </c>
      <c r="F114" s="88">
        <f t="shared" si="135"/>
        <v>21.25</v>
      </c>
      <c r="G114" s="88">
        <f t="shared" si="135"/>
        <v>21.25</v>
      </c>
      <c r="H114" s="88">
        <f t="shared" si="135"/>
        <v>21.25</v>
      </c>
      <c r="I114" s="88">
        <f t="shared" si="135"/>
        <v>21.25</v>
      </c>
      <c r="J114" s="88">
        <f t="shared" si="135"/>
        <v>21.25</v>
      </c>
      <c r="K114" s="88">
        <f t="shared" si="135"/>
        <v>21.25</v>
      </c>
      <c r="L114" s="44"/>
      <c r="M114" s="85">
        <v>100</v>
      </c>
      <c r="N114" s="88">
        <f t="shared" si="133"/>
        <v>105</v>
      </c>
      <c r="O114" s="88">
        <f t="shared" si="133"/>
        <v>110.25</v>
      </c>
      <c r="P114" s="88">
        <f t="shared" si="133"/>
        <v>115.7625</v>
      </c>
      <c r="Q114" s="88">
        <f t="shared" si="133"/>
        <v>121.55062500000001</v>
      </c>
    </row>
    <row r="115" spans="1:20" s="4" customFormat="1" ht="12" customHeight="1">
      <c r="A115" s="43"/>
      <c r="B115" s="5" t="s">
        <v>71</v>
      </c>
      <c r="D115" s="74">
        <f>80/4</f>
        <v>20</v>
      </c>
      <c r="E115" s="88">
        <f t="shared" ref="E115:K115" si="136">80/4</f>
        <v>20</v>
      </c>
      <c r="F115" s="88">
        <f t="shared" si="136"/>
        <v>20</v>
      </c>
      <c r="G115" s="88">
        <f t="shared" si="136"/>
        <v>20</v>
      </c>
      <c r="H115" s="88">
        <f t="shared" si="136"/>
        <v>20</v>
      </c>
      <c r="I115" s="88">
        <f t="shared" si="136"/>
        <v>20</v>
      </c>
      <c r="J115" s="88">
        <f t="shared" si="136"/>
        <v>20</v>
      </c>
      <c r="K115" s="88">
        <f t="shared" si="136"/>
        <v>20</v>
      </c>
      <c r="L115" s="44"/>
      <c r="M115" s="85">
        <v>85</v>
      </c>
      <c r="N115" s="88">
        <f t="shared" si="133"/>
        <v>89.25</v>
      </c>
      <c r="O115" s="88">
        <f t="shared" si="133"/>
        <v>93.712500000000006</v>
      </c>
      <c r="P115" s="88">
        <f t="shared" si="133"/>
        <v>98.398125000000007</v>
      </c>
      <c r="Q115" s="88">
        <f t="shared" si="133"/>
        <v>103.31803125000002</v>
      </c>
    </row>
    <row r="116" spans="1:20" s="4" customFormat="1" ht="12" customHeight="1">
      <c r="A116" s="43"/>
      <c r="B116" s="5"/>
    </row>
    <row r="117" spans="1:20" s="4" customFormat="1" ht="12" customHeight="1">
      <c r="A117" s="43"/>
      <c r="B117" s="75" t="s">
        <v>118</v>
      </c>
    </row>
    <row r="118" spans="1:20" s="4" customFormat="1" ht="12" customHeight="1">
      <c r="A118" s="43"/>
      <c r="B118" s="4" t="s">
        <v>101</v>
      </c>
      <c r="D118" s="78">
        <v>0.28999999999999998</v>
      </c>
      <c r="E118" s="8"/>
    </row>
    <row r="119" spans="1:20" s="4" customFormat="1" ht="12" customHeight="1">
      <c r="A119" s="43"/>
      <c r="B119" s="4" t="s">
        <v>129</v>
      </c>
      <c r="D119" s="78">
        <v>0.05</v>
      </c>
      <c r="E119" s="8"/>
    </row>
    <row r="120" spans="1:20" s="4" customFormat="1" ht="12" customHeight="1">
      <c r="A120" s="43"/>
      <c r="C120" s="36"/>
      <c r="D120" s="13"/>
      <c r="E120" s="8"/>
      <c r="F120" s="8"/>
      <c r="G120" s="8"/>
      <c r="H120" s="38"/>
      <c r="J120" s="38"/>
      <c r="K120" s="38"/>
      <c r="L120" s="38"/>
      <c r="M120" s="38"/>
      <c r="N120" s="38"/>
      <c r="O120" s="38"/>
      <c r="P120" s="38"/>
      <c r="Q120" s="38"/>
    </row>
    <row r="121" spans="1:20" s="4" customFormat="1" ht="12" customHeight="1">
      <c r="A121" s="43"/>
      <c r="B121" s="75" t="s">
        <v>119</v>
      </c>
      <c r="C121" s="36"/>
      <c r="D121" s="71" t="s">
        <v>74</v>
      </c>
      <c r="E121" s="71" t="s">
        <v>75</v>
      </c>
      <c r="F121" s="71" t="s">
        <v>76</v>
      </c>
      <c r="G121" s="71" t="s">
        <v>77</v>
      </c>
      <c r="H121" s="71" t="s">
        <v>78</v>
      </c>
      <c r="I121" s="71" t="s">
        <v>79</v>
      </c>
      <c r="J121" s="71" t="s">
        <v>80</v>
      </c>
      <c r="K121" s="71" t="s">
        <v>81</v>
      </c>
      <c r="L121" s="71"/>
      <c r="M121" s="71" t="s">
        <v>72</v>
      </c>
      <c r="N121" s="71" t="s">
        <v>73</v>
      </c>
      <c r="O121" s="71" t="s">
        <v>2</v>
      </c>
      <c r="P121" s="71" t="s">
        <v>3</v>
      </c>
      <c r="Q121" s="71" t="s">
        <v>4</v>
      </c>
    </row>
    <row r="122" spans="1:20" s="4" customFormat="1" ht="12" customHeight="1">
      <c r="A122" s="43"/>
      <c r="B122" s="4" t="s">
        <v>130</v>
      </c>
      <c r="C122" s="36"/>
      <c r="D122" s="85">
        <v>30</v>
      </c>
      <c r="E122" s="85">
        <v>30</v>
      </c>
      <c r="F122" s="85">
        <v>50</v>
      </c>
      <c r="G122" s="85">
        <v>70</v>
      </c>
      <c r="H122" s="85">
        <v>80</v>
      </c>
      <c r="I122" s="85">
        <v>80</v>
      </c>
      <c r="J122" s="85">
        <v>80</v>
      </c>
      <c r="K122" s="85">
        <v>80</v>
      </c>
      <c r="L122" s="44"/>
      <c r="M122" s="84">
        <f>SUM(D122:G122)</f>
        <v>180</v>
      </c>
      <c r="N122" s="84">
        <f>SUM(H122:K122)</f>
        <v>320</v>
      </c>
      <c r="O122" s="84">
        <v>1800</v>
      </c>
      <c r="P122" s="84">
        <v>3600</v>
      </c>
      <c r="Q122" s="84">
        <v>5000</v>
      </c>
    </row>
    <row r="123" spans="1:20" s="4" customFormat="1" ht="12" customHeight="1">
      <c r="A123" s="43"/>
    </row>
    <row r="124" spans="1:20" s="4" customFormat="1" ht="12" customHeight="1">
      <c r="A124" s="43"/>
      <c r="B124" s="75" t="s">
        <v>131</v>
      </c>
      <c r="C124" s="36"/>
      <c r="D124" s="13"/>
      <c r="E124" s="8"/>
      <c r="F124" s="8"/>
      <c r="G124" s="8"/>
      <c r="H124" s="38"/>
      <c r="J124" s="38"/>
      <c r="K124" s="38"/>
      <c r="L124" s="38"/>
      <c r="M124" s="38"/>
      <c r="N124" s="38"/>
      <c r="O124" s="38"/>
      <c r="P124" s="38"/>
      <c r="Q124" s="38"/>
    </row>
    <row r="125" spans="1:20" s="4" customFormat="1" ht="12" customHeight="1">
      <c r="A125" s="43" t="s">
        <v>133</v>
      </c>
      <c r="B125" s="4" t="s">
        <v>115</v>
      </c>
      <c r="C125" s="36"/>
      <c r="D125" s="84">
        <v>0</v>
      </c>
      <c r="E125" s="84">
        <v>0</v>
      </c>
      <c r="F125" s="84">
        <v>0</v>
      </c>
      <c r="G125" s="84">
        <v>25</v>
      </c>
      <c r="H125" s="84">
        <v>100</v>
      </c>
      <c r="I125" s="84">
        <v>125</v>
      </c>
      <c r="J125" s="84">
        <v>125</v>
      </c>
      <c r="K125" s="84">
        <v>125</v>
      </c>
      <c r="L125" s="44"/>
      <c r="M125" s="84">
        <f t="shared" ref="M125" si="137">SUM(D125:G125)</f>
        <v>25</v>
      </c>
      <c r="N125" s="84">
        <f>SUM(H125:K125)</f>
        <v>475</v>
      </c>
      <c r="O125" s="84">
        <v>950</v>
      </c>
      <c r="P125" s="84">
        <v>1350</v>
      </c>
      <c r="Q125" s="84">
        <v>2000</v>
      </c>
    </row>
    <row r="126" spans="1:20" s="4" customFormat="1" ht="4.5" customHeight="1">
      <c r="A126" s="43"/>
      <c r="T126" s="13"/>
    </row>
    <row r="127" spans="1:20" s="4" customFormat="1" ht="12">
      <c r="A127" s="43"/>
      <c r="B127" s="4" t="s">
        <v>136</v>
      </c>
      <c r="T127" s="13"/>
    </row>
    <row r="128" spans="1:20" s="4" customFormat="1" ht="12">
      <c r="A128" s="43"/>
      <c r="T128" s="13"/>
    </row>
    <row r="129" spans="1:20" s="4" customFormat="1" ht="12" customHeight="1">
      <c r="A129" s="43"/>
      <c r="B129" s="75" t="s">
        <v>132</v>
      </c>
    </row>
    <row r="130" spans="1:20" s="4" customFormat="1" ht="12" customHeight="1">
      <c r="A130" s="43" t="s">
        <v>135</v>
      </c>
      <c r="B130" s="4" t="s">
        <v>114</v>
      </c>
      <c r="C130" s="36"/>
      <c r="D130" s="84">
        <v>0</v>
      </c>
      <c r="E130" s="84">
        <v>0</v>
      </c>
      <c r="F130" s="84">
        <v>0</v>
      </c>
      <c r="G130" s="84">
        <v>0</v>
      </c>
      <c r="H130" s="84">
        <v>0</v>
      </c>
      <c r="I130" s="84">
        <v>0</v>
      </c>
      <c r="J130" s="84">
        <v>0</v>
      </c>
      <c r="K130" s="84">
        <v>0</v>
      </c>
      <c r="L130" s="44"/>
      <c r="M130" s="84">
        <v>0</v>
      </c>
      <c r="N130" s="84">
        <v>0</v>
      </c>
      <c r="O130" s="84">
        <v>500</v>
      </c>
      <c r="P130" s="84">
        <v>800</v>
      </c>
      <c r="Q130" s="84">
        <v>8000</v>
      </c>
    </row>
    <row r="131" spans="1:20" s="4" customFormat="1" ht="4.5" customHeight="1">
      <c r="A131" s="43"/>
    </row>
    <row r="132" spans="1:20" s="4" customFormat="1" ht="12" customHeight="1">
      <c r="A132" s="43"/>
      <c r="B132" s="4" t="s">
        <v>137</v>
      </c>
    </row>
    <row r="133" spans="1:20" s="4" customFormat="1" ht="12" customHeight="1">
      <c r="A133" s="43"/>
    </row>
    <row r="134" spans="1:20" s="4" customFormat="1">
      <c r="A134" s="43"/>
      <c r="B134" s="75" t="s">
        <v>142</v>
      </c>
      <c r="C134" s="36"/>
      <c r="D134" s="59"/>
      <c r="E134" s="59"/>
      <c r="F134" s="59"/>
      <c r="G134" s="59"/>
      <c r="H134" s="59"/>
      <c r="I134" s="59"/>
      <c r="J134" s="59"/>
      <c r="K134" s="59"/>
      <c r="L134" s="44"/>
      <c r="M134" s="86"/>
      <c r="N134" s="86"/>
      <c r="O134" s="86"/>
      <c r="P134" s="44"/>
      <c r="Q134" s="86"/>
      <c r="T134" s="13"/>
    </row>
    <row r="135" spans="1:20" s="4" customFormat="1" ht="12">
      <c r="A135" s="43"/>
      <c r="B135" s="4" t="s">
        <v>120</v>
      </c>
      <c r="C135" s="36"/>
      <c r="D135" s="85">
        <v>35</v>
      </c>
      <c r="E135" s="85">
        <v>35</v>
      </c>
      <c r="F135" s="85">
        <v>60</v>
      </c>
      <c r="G135" s="85">
        <v>60</v>
      </c>
      <c r="H135" s="85">
        <v>70</v>
      </c>
      <c r="I135" s="85">
        <v>70</v>
      </c>
      <c r="J135" s="85">
        <v>80</v>
      </c>
      <c r="K135" s="85">
        <v>80</v>
      </c>
      <c r="L135" s="44"/>
      <c r="M135" s="84">
        <f>SUM(D135:G135)</f>
        <v>190</v>
      </c>
      <c r="N135" s="84">
        <f>SUM(H135:K135)</f>
        <v>300</v>
      </c>
      <c r="O135" s="84">
        <v>1800</v>
      </c>
      <c r="P135" s="84">
        <v>3600</v>
      </c>
      <c r="Q135" s="84">
        <v>5000</v>
      </c>
      <c r="T135" s="13"/>
    </row>
    <row r="136" spans="1:20" s="4" customFormat="1" ht="12">
      <c r="A136" s="43"/>
      <c r="C136" s="36"/>
      <c r="D136" s="5"/>
      <c r="E136" s="5"/>
      <c r="F136" s="5"/>
      <c r="G136" s="5"/>
      <c r="H136" s="5"/>
      <c r="I136" s="5"/>
      <c r="J136" s="5"/>
      <c r="K136" s="5"/>
      <c r="M136" s="82"/>
      <c r="N136" s="82"/>
      <c r="O136" s="82"/>
      <c r="P136" s="82"/>
      <c r="Q136" s="82"/>
      <c r="T136" s="13"/>
    </row>
    <row r="137" spans="1:20" s="4" customFormat="1" ht="15">
      <c r="A137" s="43"/>
      <c r="B137" s="75" t="s">
        <v>143</v>
      </c>
      <c r="C137" s="36"/>
      <c r="D137" s="71" t="s">
        <v>74</v>
      </c>
      <c r="E137" s="71" t="s">
        <v>75</v>
      </c>
      <c r="F137" s="71" t="s">
        <v>76</v>
      </c>
      <c r="G137" s="71" t="s">
        <v>77</v>
      </c>
      <c r="H137" s="71" t="s">
        <v>78</v>
      </c>
      <c r="I137" s="71" t="s">
        <v>79</v>
      </c>
      <c r="J137" s="71" t="s">
        <v>80</v>
      </c>
      <c r="K137" s="71" t="s">
        <v>81</v>
      </c>
      <c r="L137" s="71"/>
      <c r="M137" s="71" t="s">
        <v>72</v>
      </c>
      <c r="N137" s="71" t="s">
        <v>73</v>
      </c>
      <c r="O137" s="71" t="s">
        <v>2</v>
      </c>
      <c r="P137" s="71" t="s">
        <v>3</v>
      </c>
      <c r="Q137" s="71" t="s">
        <v>4</v>
      </c>
      <c r="T137" s="13"/>
    </row>
    <row r="138" spans="1:20" s="4" customFormat="1" ht="12">
      <c r="A138" s="43" t="s">
        <v>138</v>
      </c>
      <c r="B138" s="59" t="s">
        <v>60</v>
      </c>
      <c r="C138" s="36"/>
      <c r="D138" s="86">
        <f t="shared" ref="D138:K138" si="138">+(D105*D112+D106*D113)*(1+$D$118)+D122</f>
        <v>309.76875000000001</v>
      </c>
      <c r="E138" s="86">
        <f t="shared" si="138"/>
        <v>309.76875000000001</v>
      </c>
      <c r="F138" s="86">
        <f t="shared" si="138"/>
        <v>351.86</v>
      </c>
      <c r="G138" s="99">
        <f t="shared" si="138"/>
        <v>429.91</v>
      </c>
      <c r="H138" s="86">
        <f t="shared" si="138"/>
        <v>439.91</v>
      </c>
      <c r="I138" s="86">
        <f t="shared" si="138"/>
        <v>439.91</v>
      </c>
      <c r="J138" s="86">
        <f t="shared" si="138"/>
        <v>439.91</v>
      </c>
      <c r="K138" s="99">
        <f t="shared" si="138"/>
        <v>439.91</v>
      </c>
      <c r="L138" s="59"/>
      <c r="M138" s="86">
        <f>SUM(D138:G138)</f>
        <v>1401.3075000000001</v>
      </c>
      <c r="N138" s="86">
        <f>SUM(H138:K138)</f>
        <v>1759.64</v>
      </c>
      <c r="O138" s="86">
        <f>+(O105*O112+O106*O113)*(1+$D$118)+O122</f>
        <v>6422.2312499999998</v>
      </c>
      <c r="P138" s="86">
        <f>+(P105*P112+P106*P113)*(1+$D$118)+P122</f>
        <v>11395.215225</v>
      </c>
      <c r="Q138" s="86">
        <f>+(Q105*Q112+Q106*Q113)*(1+$D$118)+Q122</f>
        <v>16093.621667187503</v>
      </c>
      <c r="T138" s="13"/>
    </row>
    <row r="139" spans="1:20" s="4" customFormat="1" ht="12">
      <c r="A139" s="43" t="s">
        <v>139</v>
      </c>
      <c r="B139" s="5" t="s">
        <v>68</v>
      </c>
      <c r="C139" s="36"/>
      <c r="D139" s="86">
        <f t="shared" ref="D139:K139" si="139">+(D107*D114)*(1+$D$118)+D125+D130</f>
        <v>0</v>
      </c>
      <c r="E139" s="86">
        <f t="shared" si="139"/>
        <v>0</v>
      </c>
      <c r="F139" s="86">
        <f t="shared" si="139"/>
        <v>68.53125</v>
      </c>
      <c r="G139" s="99">
        <f t="shared" si="139"/>
        <v>175.76875000000001</v>
      </c>
      <c r="H139" s="86">
        <f t="shared" si="139"/>
        <v>250.76875000000001</v>
      </c>
      <c r="I139" s="86">
        <f t="shared" si="139"/>
        <v>275.76875000000001</v>
      </c>
      <c r="J139" s="86">
        <f t="shared" si="139"/>
        <v>275.76875000000001</v>
      </c>
      <c r="K139" s="99">
        <f t="shared" si="139"/>
        <v>275.76875000000001</v>
      </c>
      <c r="L139" s="59"/>
      <c r="M139" s="86">
        <f>SUM(D139:G139)</f>
        <v>244.3</v>
      </c>
      <c r="N139" s="86">
        <f>SUM(H139:K139)</f>
        <v>1078.075</v>
      </c>
      <c r="O139" s="86">
        <f>+(O107*O114)*(1+$D$118)+O125+O130</f>
        <v>3583.3375000000001</v>
      </c>
      <c r="P139" s="86">
        <f>+(P107*P114)*(1+$D$118)+P125+P130</f>
        <v>6630.00875</v>
      </c>
      <c r="Q139" s="86">
        <f>+(Q107*Q114)*(1+$D$118)+Q125+Q130</f>
        <v>16272.01225</v>
      </c>
      <c r="T139" s="13"/>
    </row>
    <row r="140" spans="1:20" s="4" customFormat="1" ht="12">
      <c r="A140" s="43" t="s">
        <v>140</v>
      </c>
      <c r="B140" s="5" t="s">
        <v>71</v>
      </c>
      <c r="C140" s="36"/>
      <c r="D140" s="98">
        <f t="shared" ref="D140:K140" si="140">+(D108*D115)*(1+$D$118)+D135</f>
        <v>94.34</v>
      </c>
      <c r="E140" s="98">
        <f t="shared" si="140"/>
        <v>94.34</v>
      </c>
      <c r="F140" s="98">
        <f t="shared" si="140"/>
        <v>114.18</v>
      </c>
      <c r="G140" s="100">
        <f t="shared" si="140"/>
        <v>139.98000000000002</v>
      </c>
      <c r="H140" s="98">
        <f t="shared" si="140"/>
        <v>149.98000000000002</v>
      </c>
      <c r="I140" s="98">
        <f t="shared" si="140"/>
        <v>149.98000000000002</v>
      </c>
      <c r="J140" s="98">
        <f t="shared" si="140"/>
        <v>159.98000000000002</v>
      </c>
      <c r="K140" s="100">
        <f t="shared" si="140"/>
        <v>159.98000000000002</v>
      </c>
      <c r="L140" s="59"/>
      <c r="M140" s="98">
        <f>SUM(D140:G140)</f>
        <v>442.84000000000003</v>
      </c>
      <c r="N140" s="98">
        <f>SUM(H140:K140)</f>
        <v>619.92000000000007</v>
      </c>
      <c r="O140" s="98">
        <f>+(O108*O115)*(1+$D$118)+O135</f>
        <v>2525.33475</v>
      </c>
      <c r="P140" s="98">
        <f>+(P108*P115)*(1+$D$118)+P135</f>
        <v>4869.3358125000004</v>
      </c>
      <c r="Q140" s="98">
        <f>+(Q108*Q115)*(1+$D$118)+Q135</f>
        <v>6999.2039046874997</v>
      </c>
      <c r="T140" s="13"/>
    </row>
    <row r="141" spans="1:20" s="4" customFormat="1" thickBot="1">
      <c r="A141" s="43"/>
      <c r="B141" s="9" t="s">
        <v>121</v>
      </c>
      <c r="D141" s="39">
        <f>SUM(D138:D140)</f>
        <v>404.10874999999999</v>
      </c>
      <c r="E141" s="39">
        <f t="shared" ref="E141:Q141" si="141">SUM(E138:E140)</f>
        <v>404.10874999999999</v>
      </c>
      <c r="F141" s="39">
        <f t="shared" si="141"/>
        <v>534.57124999999996</v>
      </c>
      <c r="G141" s="73">
        <f t="shared" si="141"/>
        <v>745.65875000000005</v>
      </c>
      <c r="H141" s="39">
        <f t="shared" si="141"/>
        <v>840.65875000000005</v>
      </c>
      <c r="I141" s="39">
        <f t="shared" si="141"/>
        <v>865.65875000000005</v>
      </c>
      <c r="J141" s="39">
        <f t="shared" si="141"/>
        <v>875.65875000000005</v>
      </c>
      <c r="K141" s="73">
        <f t="shared" si="141"/>
        <v>875.65875000000005</v>
      </c>
      <c r="M141" s="39">
        <f t="shared" si="141"/>
        <v>2088.4475000000002</v>
      </c>
      <c r="N141" s="39">
        <f t="shared" si="141"/>
        <v>3457.6350000000002</v>
      </c>
      <c r="O141" s="39">
        <f t="shared" si="141"/>
        <v>12530.9035</v>
      </c>
      <c r="P141" s="39">
        <f t="shared" si="141"/>
        <v>22894.559787500002</v>
      </c>
      <c r="Q141" s="39">
        <f t="shared" si="141"/>
        <v>39364.837821875</v>
      </c>
      <c r="T141" s="13"/>
    </row>
    <row r="142" spans="1:20" s="4" customFormat="1" thickTop="1">
      <c r="A142" s="43"/>
      <c r="B142" s="5"/>
      <c r="C142" s="36"/>
      <c r="D142" s="5"/>
      <c r="E142" s="5"/>
      <c r="F142" s="5"/>
      <c r="G142" s="5"/>
      <c r="H142" s="5"/>
      <c r="I142" s="5"/>
      <c r="J142" s="5"/>
      <c r="K142" s="5"/>
      <c r="M142" s="82"/>
      <c r="N142" s="82"/>
      <c r="O142" s="82"/>
      <c r="P142" s="82"/>
      <c r="Q142" s="82"/>
      <c r="T142" s="13"/>
    </row>
    <row r="143" spans="1:20" s="4" customFormat="1" ht="12">
      <c r="A143" s="43"/>
      <c r="B143" s="5" t="s">
        <v>141</v>
      </c>
      <c r="C143" s="36"/>
      <c r="D143" s="5"/>
      <c r="E143" s="5"/>
      <c r="F143" s="5"/>
      <c r="G143" s="5"/>
      <c r="H143" s="5"/>
      <c r="I143" s="5"/>
      <c r="J143" s="5"/>
      <c r="K143" s="5"/>
      <c r="M143" s="82"/>
      <c r="N143" s="82"/>
      <c r="O143" s="82"/>
      <c r="P143" s="82"/>
      <c r="Q143" s="82"/>
      <c r="T143" s="13"/>
    </row>
    <row r="144" spans="1:20" s="4" customFormat="1" ht="12">
      <c r="A144" s="43"/>
      <c r="B144" s="5" t="s">
        <v>144</v>
      </c>
      <c r="C144" s="36"/>
      <c r="D144" s="5"/>
      <c r="E144" s="5"/>
      <c r="F144" s="5"/>
      <c r="G144" s="5"/>
      <c r="H144" s="5"/>
      <c r="I144" s="5"/>
      <c r="J144" s="5"/>
      <c r="K144" s="5"/>
      <c r="M144" s="82"/>
      <c r="N144" s="82"/>
      <c r="O144" s="82"/>
      <c r="P144" s="82"/>
      <c r="T144" s="13"/>
    </row>
    <row r="145" spans="1:21" s="4" customFormat="1" ht="12">
      <c r="A145" s="43"/>
      <c r="B145" s="5" t="s">
        <v>146</v>
      </c>
      <c r="C145" s="36"/>
      <c r="D145" s="5"/>
      <c r="E145" s="5"/>
      <c r="F145" s="5"/>
      <c r="G145" s="5"/>
      <c r="H145" s="5"/>
      <c r="I145" s="5"/>
      <c r="J145" s="5"/>
      <c r="K145" s="5"/>
      <c r="M145" s="82"/>
      <c r="N145" s="82"/>
      <c r="O145" s="82"/>
      <c r="P145" s="82"/>
      <c r="Q145" s="82"/>
      <c r="T145" s="13"/>
    </row>
    <row r="146" spans="1:21" s="4" customFormat="1" ht="12">
      <c r="A146" s="43"/>
      <c r="C146" s="36"/>
      <c r="D146" s="13"/>
      <c r="E146" s="8"/>
      <c r="F146" s="8"/>
      <c r="G146" s="8"/>
      <c r="H146" s="38"/>
      <c r="J146" s="38"/>
      <c r="K146" s="38"/>
      <c r="L146" s="38"/>
      <c r="M146" s="38"/>
      <c r="N146" s="38"/>
      <c r="O146" s="38"/>
      <c r="P146" s="38"/>
      <c r="Q146" s="38"/>
      <c r="T146" s="13"/>
    </row>
    <row r="147" spans="1:21" s="4" customFormat="1">
      <c r="A147" s="43"/>
      <c r="B147" s="75" t="s">
        <v>145</v>
      </c>
      <c r="C147" s="36"/>
      <c r="D147" s="13"/>
      <c r="E147" s="8"/>
      <c r="F147" s="8"/>
      <c r="G147" s="8"/>
      <c r="H147" s="38"/>
      <c r="J147" s="38"/>
      <c r="K147" s="38"/>
      <c r="L147" s="38"/>
      <c r="M147" s="38"/>
      <c r="N147" s="38"/>
      <c r="O147" s="38"/>
      <c r="P147" s="38"/>
      <c r="Q147" s="38"/>
      <c r="T147" s="13"/>
    </row>
    <row r="148" spans="1:21">
      <c r="A148" s="43"/>
      <c r="B148" s="8" t="s">
        <v>40</v>
      </c>
      <c r="C148" s="4"/>
      <c r="D148" s="79">
        <v>30</v>
      </c>
      <c r="E148" s="80" t="s">
        <v>48</v>
      </c>
      <c r="G148" s="13"/>
      <c r="U148"/>
    </row>
    <row r="149" spans="1:21">
      <c r="A149" s="43"/>
      <c r="B149" s="8" t="s">
        <v>45</v>
      </c>
      <c r="C149" s="4"/>
      <c r="D149" s="79">
        <v>30</v>
      </c>
      <c r="E149" s="80" t="s">
        <v>48</v>
      </c>
      <c r="G149" s="13"/>
      <c r="U149"/>
    </row>
    <row r="150" spans="1:21">
      <c r="B150" s="8" t="s">
        <v>49</v>
      </c>
      <c r="C150" s="4"/>
      <c r="D150" s="81">
        <v>0.35</v>
      </c>
      <c r="E150" s="8"/>
      <c r="G150"/>
      <c r="U150"/>
    </row>
    <row r="154" spans="1:21">
      <c r="B154" s="53"/>
      <c r="C154" s="4"/>
      <c r="I154" s="20"/>
      <c r="O154" s="5"/>
      <c r="U154"/>
    </row>
    <row r="155" spans="1:21">
      <c r="O155" s="5"/>
      <c r="U155"/>
    </row>
    <row r="156" spans="1:21">
      <c r="A156"/>
      <c r="D156" s="42"/>
      <c r="E156" s="42"/>
      <c r="F156" s="42"/>
      <c r="G156" s="42"/>
      <c r="H156" s="42"/>
      <c r="O156" s="5"/>
      <c r="U156"/>
    </row>
    <row r="157" spans="1:21">
      <c r="A157"/>
      <c r="B157" s="53"/>
      <c r="C157" s="4"/>
      <c r="O157" s="5"/>
      <c r="P157" s="42"/>
      <c r="Q157" s="42"/>
      <c r="R157" s="42"/>
      <c r="S157" s="42"/>
      <c r="T157" s="42"/>
      <c r="U157"/>
    </row>
    <row r="158" spans="1:21">
      <c r="A158"/>
      <c r="B158" s="50"/>
      <c r="C158" s="50"/>
      <c r="D158" s="44"/>
      <c r="E158" s="44"/>
      <c r="F158" s="44"/>
      <c r="G158" s="44"/>
      <c r="H158" s="44"/>
      <c r="I158" s="44"/>
      <c r="J158" s="50"/>
      <c r="K158" s="44"/>
      <c r="L158" s="50"/>
      <c r="M158" s="44"/>
      <c r="N158" s="45"/>
      <c r="O158" s="59"/>
      <c r="P158" s="60"/>
      <c r="Q158" s="60"/>
      <c r="R158" s="60"/>
      <c r="S158" s="60"/>
      <c r="T158" s="47"/>
      <c r="U158"/>
    </row>
    <row r="159" spans="1:21">
      <c r="A159"/>
      <c r="B159" s="61"/>
      <c r="C159" s="50"/>
      <c r="D159" s="44"/>
      <c r="E159" s="44"/>
      <c r="F159" s="44"/>
      <c r="G159" s="44"/>
      <c r="H159" s="44"/>
      <c r="I159" s="44"/>
      <c r="J159" s="50"/>
      <c r="K159" s="44"/>
      <c r="L159" s="50"/>
      <c r="M159" s="44"/>
      <c r="N159" s="44"/>
      <c r="O159" s="59"/>
      <c r="P159" s="47"/>
      <c r="Q159" s="47"/>
      <c r="R159" s="47"/>
      <c r="S159" s="47"/>
      <c r="T159" s="47"/>
      <c r="U159"/>
    </row>
    <row r="160" spans="1:21">
      <c r="A160"/>
      <c r="B160" s="61"/>
      <c r="C160" s="50"/>
      <c r="D160" s="44"/>
      <c r="E160" s="44"/>
      <c r="F160" s="44"/>
      <c r="G160" s="44"/>
      <c r="H160" s="44"/>
      <c r="I160" s="44"/>
      <c r="J160" s="50"/>
      <c r="K160" s="44"/>
      <c r="L160" s="50"/>
      <c r="M160" s="44"/>
      <c r="N160" s="45"/>
      <c r="O160" s="59"/>
      <c r="P160" s="44"/>
      <c r="Q160" s="44"/>
      <c r="R160" s="44"/>
      <c r="S160" s="44"/>
      <c r="T160" s="47"/>
      <c r="U160"/>
    </row>
    <row r="161" spans="1:21">
      <c r="A161"/>
      <c r="B161" s="44"/>
      <c r="C161" s="44"/>
      <c r="D161" s="44"/>
      <c r="E161" s="44"/>
      <c r="F161" s="44"/>
      <c r="G161" s="44"/>
      <c r="H161" s="44"/>
      <c r="I161" s="44"/>
      <c r="J161" s="44"/>
      <c r="K161" s="50"/>
      <c r="L161" s="50"/>
      <c r="M161" s="44"/>
      <c r="N161" s="45"/>
      <c r="O161" s="59"/>
      <c r="P161" s="44"/>
      <c r="Q161" s="44"/>
      <c r="R161" s="44"/>
      <c r="S161" s="44"/>
      <c r="T161" s="47"/>
      <c r="U161"/>
    </row>
    <row r="162" spans="1:21">
      <c r="A162"/>
      <c r="B162" s="62"/>
      <c r="C162" s="44"/>
      <c r="D162" s="44"/>
      <c r="E162" s="44"/>
      <c r="F162" s="44"/>
      <c r="G162" s="44"/>
      <c r="H162" s="44"/>
      <c r="I162" s="44"/>
      <c r="J162" s="44"/>
      <c r="K162" s="50"/>
      <c r="L162" s="61"/>
      <c r="M162" s="44"/>
      <c r="N162" s="44"/>
      <c r="O162" s="59"/>
      <c r="P162" s="47"/>
      <c r="Q162" s="47"/>
      <c r="R162" s="47"/>
      <c r="S162" s="47"/>
      <c r="T162" s="47"/>
      <c r="U162"/>
    </row>
    <row r="163" spans="1:21">
      <c r="A163"/>
      <c r="B163" s="61"/>
      <c r="C163" s="50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59"/>
      <c r="P163" s="44"/>
      <c r="Q163" s="44"/>
      <c r="R163" s="44"/>
      <c r="S163" s="44"/>
      <c r="T163" s="47"/>
      <c r="U163"/>
    </row>
    <row r="164" spans="1:21">
      <c r="A164"/>
      <c r="B164" s="61"/>
      <c r="C164" s="50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59"/>
      <c r="P164" s="44"/>
      <c r="Q164" s="44"/>
      <c r="R164" s="44"/>
      <c r="S164" s="44"/>
      <c r="T164" s="47"/>
      <c r="U164"/>
    </row>
    <row r="165" spans="1:21">
      <c r="A165"/>
      <c r="B165" s="61"/>
      <c r="C165" s="61"/>
      <c r="D165" s="63"/>
      <c r="E165" s="63"/>
      <c r="F165" s="63"/>
      <c r="G165" s="63"/>
      <c r="H165" s="63"/>
      <c r="I165" s="44"/>
      <c r="J165" s="44"/>
      <c r="K165" s="44"/>
      <c r="L165" s="44"/>
      <c r="M165" s="44"/>
      <c r="N165" s="44"/>
      <c r="O165" s="59"/>
      <c r="P165" s="44"/>
      <c r="Q165" s="44"/>
      <c r="R165" s="44"/>
      <c r="S165" s="44"/>
      <c r="T165" s="47"/>
      <c r="U165"/>
    </row>
    <row r="166" spans="1:21">
      <c r="A166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59"/>
      <c r="P166" s="44"/>
      <c r="Q166" s="44"/>
      <c r="R166" s="44"/>
      <c r="S166" s="44"/>
      <c r="T166" s="47"/>
      <c r="U166"/>
    </row>
    <row r="167" spans="1:21">
      <c r="A167"/>
      <c r="B167" s="62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59"/>
      <c r="P167" s="44"/>
      <c r="Q167" s="44"/>
      <c r="R167" s="44"/>
      <c r="S167" s="44"/>
      <c r="T167" s="47"/>
      <c r="U167"/>
    </row>
    <row r="168" spans="1:21">
      <c r="A168"/>
      <c r="B168" s="61"/>
      <c r="C168" s="50"/>
      <c r="D168" s="44"/>
      <c r="E168" s="44"/>
      <c r="F168" s="44"/>
      <c r="G168" s="44"/>
      <c r="H168" s="44"/>
      <c r="I168" s="44"/>
      <c r="J168" s="44"/>
      <c r="K168" s="50"/>
      <c r="L168" s="44"/>
      <c r="M168" s="44"/>
      <c r="N168" s="44"/>
      <c r="O168" s="59"/>
      <c r="P168" s="44"/>
      <c r="Q168" s="44"/>
      <c r="R168" s="44"/>
      <c r="S168" s="44"/>
      <c r="T168" s="47"/>
      <c r="U168"/>
    </row>
    <row r="169" spans="1:21">
      <c r="A169"/>
      <c r="B169" s="61"/>
      <c r="C169" s="50"/>
      <c r="D169" s="44"/>
      <c r="E169" s="44"/>
      <c r="F169" s="44"/>
      <c r="G169" s="44"/>
      <c r="H169" s="44"/>
      <c r="I169" s="44"/>
      <c r="J169" s="44"/>
      <c r="K169" s="50"/>
      <c r="L169" s="44"/>
      <c r="M169" s="44"/>
      <c r="N169" s="44"/>
      <c r="O169" s="59"/>
      <c r="P169" s="44"/>
      <c r="Q169" s="44"/>
      <c r="R169" s="44"/>
      <c r="S169" s="44"/>
      <c r="T169" s="47"/>
      <c r="U169"/>
    </row>
    <row r="170" spans="1:21">
      <c r="A170"/>
      <c r="B170" s="61"/>
      <c r="C170" s="50"/>
      <c r="D170" s="63"/>
      <c r="E170" s="63"/>
      <c r="F170" s="63"/>
      <c r="G170" s="63"/>
      <c r="H170" s="63"/>
      <c r="I170" s="44"/>
      <c r="J170" s="44"/>
      <c r="K170" s="44"/>
      <c r="L170" s="44"/>
      <c r="M170" s="44"/>
      <c r="N170" s="44"/>
      <c r="O170" s="59"/>
      <c r="P170" s="44"/>
      <c r="Q170" s="44"/>
      <c r="R170" s="44"/>
      <c r="S170" s="44"/>
      <c r="T170" s="47"/>
      <c r="U170"/>
    </row>
    <row r="175" spans="1:21">
      <c r="A175"/>
      <c r="D175" s="64"/>
      <c r="E175" s="64"/>
      <c r="F175" s="64"/>
      <c r="G175" s="64"/>
      <c r="H175" s="64"/>
      <c r="I175" s="64"/>
      <c r="J175" s="64"/>
      <c r="M175"/>
      <c r="N175"/>
      <c r="O175"/>
      <c r="P175"/>
      <c r="Q175"/>
      <c r="R175"/>
      <c r="S175"/>
      <c r="T175"/>
      <c r="U175"/>
    </row>
    <row r="178" spans="1:21">
      <c r="A178"/>
      <c r="J178" s="21"/>
      <c r="K178" s="21"/>
      <c r="L178" s="21"/>
      <c r="M178"/>
      <c r="N178"/>
      <c r="O178"/>
      <c r="P178"/>
      <c r="Q178"/>
      <c r="R178"/>
      <c r="S178"/>
      <c r="T178"/>
      <c r="U178"/>
    </row>
    <row r="179" spans="1:21">
      <c r="A179"/>
      <c r="G179" s="69"/>
      <c r="H179" s="69"/>
      <c r="M179"/>
      <c r="N179"/>
      <c r="O179"/>
      <c r="P179"/>
      <c r="Q179"/>
      <c r="R179"/>
      <c r="S179"/>
      <c r="T179"/>
      <c r="U179"/>
    </row>
  </sheetData>
  <mergeCells count="2">
    <mergeCell ref="D3:G3"/>
    <mergeCell ref="H3:K3"/>
  </mergeCells>
  <phoneticPr fontId="0" type="noConversion"/>
  <pageMargins left="0.31496062992125984" right="0.27559055118110237" top="0.31496062992125984" bottom="0.23622047244094491" header="0.23622047244094491" footer="0.23622047244094491"/>
  <pageSetup scale="78" orientation="landscape" horizontalDpi="300" verticalDpi="300" r:id="rId1"/>
  <headerFooter alignWithMargins="0">
    <oddFooter>&amp;L&amp;F&amp;R&amp;A - Page &amp;P</oddFooter>
  </headerFooter>
  <rowBreaks count="2" manualBreakCount="2">
    <brk id="52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242"/>
  <sheetViews>
    <sheetView workbookViewId="0">
      <selection activeCell="K14" sqref="K14"/>
    </sheetView>
  </sheetViews>
  <sheetFormatPr defaultColWidth="11.42578125" defaultRowHeight="12.75"/>
  <cols>
    <col min="1" max="4" width="11.42578125" customWidth="1"/>
    <col min="5" max="5" width="12.5703125" customWidth="1"/>
  </cols>
  <sheetData>
    <row r="1" spans="1:15">
      <c r="C1" t="s">
        <v>50</v>
      </c>
      <c r="D1" t="s">
        <v>51</v>
      </c>
      <c r="E1" t="s">
        <v>52</v>
      </c>
    </row>
    <row r="2" spans="1:15">
      <c r="B2" s="28" t="e">
        <f>+$I$6</f>
        <v>#REF!</v>
      </c>
      <c r="C2" s="28" t="e">
        <f>+I5*I4</f>
        <v>#REF!</v>
      </c>
      <c r="D2" s="28" t="e">
        <f>+B2-C2</f>
        <v>#REF!</v>
      </c>
      <c r="E2" s="28" t="e">
        <f>+I5-D2</f>
        <v>#REF!</v>
      </c>
      <c r="G2" t="s">
        <v>53</v>
      </c>
      <c r="I2" s="26" t="e">
        <f>+Proforma!#REF!</f>
        <v>#REF!</v>
      </c>
    </row>
    <row r="3" spans="1:15">
      <c r="B3" s="28" t="e">
        <f>+B2</f>
        <v>#REF!</v>
      </c>
      <c r="C3" s="28" t="e">
        <f>+E2*$I$4</f>
        <v>#REF!</v>
      </c>
      <c r="D3" s="28" t="e">
        <f>+B3-C3</f>
        <v>#REF!</v>
      </c>
      <c r="E3" s="28" t="e">
        <f>+E2-D3</f>
        <v>#REF!</v>
      </c>
      <c r="G3" t="s">
        <v>54</v>
      </c>
      <c r="I3" t="e">
        <f>+Proforma!#REF!</f>
        <v>#REF!</v>
      </c>
    </row>
    <row r="4" spans="1:15">
      <c r="B4" s="28" t="e">
        <f t="shared" ref="B4:B19" si="0">+B3</f>
        <v>#REF!</v>
      </c>
      <c r="C4" s="28" t="e">
        <f t="shared" ref="C4:C19" si="1">+E3*$I$4</f>
        <v>#REF!</v>
      </c>
      <c r="D4" s="28" t="e">
        <f t="shared" ref="D4:D19" si="2">+B4-C4</f>
        <v>#REF!</v>
      </c>
      <c r="E4" s="28" t="e">
        <f t="shared" ref="E4:E19" si="3">+E3-D4</f>
        <v>#REF!</v>
      </c>
      <c r="G4" t="s">
        <v>55</v>
      </c>
      <c r="I4" s="27" t="e">
        <f>+I2/(12)</f>
        <v>#REF!</v>
      </c>
    </row>
    <row r="5" spans="1:15">
      <c r="B5" s="28" t="e">
        <f t="shared" si="0"/>
        <v>#REF!</v>
      </c>
      <c r="C5" s="28" t="e">
        <f t="shared" si="1"/>
        <v>#REF!</v>
      </c>
      <c r="D5" s="28" t="e">
        <f t="shared" si="2"/>
        <v>#REF!</v>
      </c>
      <c r="E5" s="28" t="e">
        <f t="shared" si="3"/>
        <v>#REF!</v>
      </c>
      <c r="G5" t="s">
        <v>56</v>
      </c>
      <c r="I5" s="19">
        <f>-Proforma!D29</f>
        <v>0</v>
      </c>
    </row>
    <row r="6" spans="1:15">
      <c r="B6" s="28" t="e">
        <f t="shared" si="0"/>
        <v>#REF!</v>
      </c>
      <c r="C6" s="28" t="e">
        <f t="shared" si="1"/>
        <v>#REF!</v>
      </c>
      <c r="D6" s="28" t="e">
        <f t="shared" si="2"/>
        <v>#REF!</v>
      </c>
      <c r="E6" s="28" t="e">
        <f t="shared" si="3"/>
        <v>#REF!</v>
      </c>
      <c r="G6" t="s">
        <v>57</v>
      </c>
      <c r="I6" t="e">
        <f>+I5*(I4)/(1-(1+I4)^(-12*I3))</f>
        <v>#REF!</v>
      </c>
      <c r="O6">
        <v>7500</v>
      </c>
    </row>
    <row r="7" spans="1:15">
      <c r="B7" s="28" t="e">
        <f t="shared" si="0"/>
        <v>#REF!</v>
      </c>
      <c r="C7" s="28" t="e">
        <f t="shared" si="1"/>
        <v>#REF!</v>
      </c>
      <c r="D7" s="28" t="e">
        <f t="shared" si="2"/>
        <v>#REF!</v>
      </c>
      <c r="E7" s="28" t="e">
        <f t="shared" si="3"/>
        <v>#REF!</v>
      </c>
      <c r="M7" s="29"/>
      <c r="O7" s="29">
        <f>+O6-M7</f>
        <v>7500</v>
      </c>
    </row>
    <row r="8" spans="1:15">
      <c r="B8" s="28" t="e">
        <f t="shared" si="0"/>
        <v>#REF!</v>
      </c>
      <c r="C8" s="28" t="e">
        <f t="shared" si="1"/>
        <v>#REF!</v>
      </c>
      <c r="D8" s="28" t="e">
        <f t="shared" si="2"/>
        <v>#REF!</v>
      </c>
      <c r="E8" s="28" t="e">
        <f t="shared" si="3"/>
        <v>#REF!</v>
      </c>
      <c r="M8" s="29"/>
      <c r="O8" s="29">
        <f t="shared" ref="O8:O15" si="4">+O7-M8</f>
        <v>7500</v>
      </c>
    </row>
    <row r="9" spans="1:15">
      <c r="B9" s="28" t="e">
        <f t="shared" si="0"/>
        <v>#REF!</v>
      </c>
      <c r="C9" s="28" t="e">
        <f t="shared" si="1"/>
        <v>#REF!</v>
      </c>
      <c r="D9" s="28" t="e">
        <f t="shared" si="2"/>
        <v>#REF!</v>
      </c>
      <c r="E9" s="28" t="e">
        <f t="shared" si="3"/>
        <v>#REF!</v>
      </c>
      <c r="M9" s="29"/>
      <c r="O9" s="29">
        <f t="shared" si="4"/>
        <v>7500</v>
      </c>
    </row>
    <row r="10" spans="1:15">
      <c r="B10" s="28" t="e">
        <f t="shared" si="0"/>
        <v>#REF!</v>
      </c>
      <c r="C10" s="28" t="e">
        <f t="shared" si="1"/>
        <v>#REF!</v>
      </c>
      <c r="D10" s="28" t="e">
        <f t="shared" si="2"/>
        <v>#REF!</v>
      </c>
      <c r="E10" s="28" t="e">
        <f t="shared" si="3"/>
        <v>#REF!</v>
      </c>
      <c r="M10" s="29"/>
      <c r="O10" s="29">
        <f t="shared" si="4"/>
        <v>7500</v>
      </c>
    </row>
    <row r="11" spans="1:15">
      <c r="B11" s="28" t="e">
        <f t="shared" si="0"/>
        <v>#REF!</v>
      </c>
      <c r="C11" s="28" t="e">
        <f t="shared" si="1"/>
        <v>#REF!</v>
      </c>
      <c r="D11" s="28" t="e">
        <f t="shared" si="2"/>
        <v>#REF!</v>
      </c>
      <c r="E11" s="28" t="e">
        <f t="shared" si="3"/>
        <v>#REF!</v>
      </c>
      <c r="M11" s="29"/>
      <c r="O11" s="29">
        <f t="shared" si="4"/>
        <v>7500</v>
      </c>
    </row>
    <row r="12" spans="1:15">
      <c r="B12" s="28" t="e">
        <f t="shared" si="0"/>
        <v>#REF!</v>
      </c>
      <c r="C12" s="28" t="e">
        <f t="shared" si="1"/>
        <v>#REF!</v>
      </c>
      <c r="D12" s="28" t="e">
        <f t="shared" si="2"/>
        <v>#REF!</v>
      </c>
      <c r="E12" s="28" t="e">
        <f t="shared" si="3"/>
        <v>#REF!</v>
      </c>
      <c r="G12" t="s">
        <v>53</v>
      </c>
      <c r="H12" t="s">
        <v>51</v>
      </c>
      <c r="J12" t="s">
        <v>53</v>
      </c>
      <c r="K12" t="s">
        <v>51</v>
      </c>
      <c r="M12" s="29"/>
      <c r="N12">
        <f>+(O11+O11-M12)*0.09/2</f>
        <v>675</v>
      </c>
      <c r="O12" s="29">
        <f t="shared" si="4"/>
        <v>7500</v>
      </c>
    </row>
    <row r="13" spans="1:15">
      <c r="A13" t="s">
        <v>0</v>
      </c>
      <c r="B13" s="28" t="e">
        <f t="shared" si="0"/>
        <v>#REF!</v>
      </c>
      <c r="C13" s="28" t="e">
        <f t="shared" si="1"/>
        <v>#REF!</v>
      </c>
      <c r="D13" s="28" t="e">
        <f t="shared" si="2"/>
        <v>#REF!</v>
      </c>
      <c r="E13" s="28" t="e">
        <f t="shared" si="3"/>
        <v>#REF!</v>
      </c>
      <c r="F13">
        <v>1</v>
      </c>
      <c r="G13" s="28" t="e">
        <f>SUM(C2:C13)</f>
        <v>#REF!</v>
      </c>
      <c r="H13" s="28" t="e">
        <f>SUM(D2:D13)</f>
        <v>#REF!</v>
      </c>
      <c r="M13" s="29"/>
      <c r="N13">
        <f>+(O12+O12-M13)*0.09/2</f>
        <v>675</v>
      </c>
      <c r="O13" s="29">
        <f t="shared" si="4"/>
        <v>7500</v>
      </c>
    </row>
    <row r="14" spans="1:15">
      <c r="B14" s="28" t="e">
        <f t="shared" si="0"/>
        <v>#REF!</v>
      </c>
      <c r="C14" s="28" t="e">
        <f t="shared" si="1"/>
        <v>#REF!</v>
      </c>
      <c r="D14" s="28" t="e">
        <f t="shared" si="2"/>
        <v>#REF!</v>
      </c>
      <c r="E14" s="28" t="e">
        <f t="shared" si="3"/>
        <v>#REF!</v>
      </c>
      <c r="F14">
        <v>2</v>
      </c>
      <c r="G14" s="28" t="e">
        <f>SUM(C14:C25)</f>
        <v>#REF!</v>
      </c>
      <c r="H14" s="28" t="e">
        <f>SUM(D14:D25)</f>
        <v>#REF!</v>
      </c>
      <c r="I14" s="22" t="s">
        <v>1</v>
      </c>
      <c r="J14" s="28" t="e">
        <f t="shared" ref="J14:K20" si="5">+G13</f>
        <v>#REF!</v>
      </c>
      <c r="K14" s="28" t="e">
        <f t="shared" si="5"/>
        <v>#REF!</v>
      </c>
      <c r="M14" s="29"/>
      <c r="N14">
        <f>+(O13+O13-M14)*0.09/2</f>
        <v>675</v>
      </c>
      <c r="O14" s="29">
        <f t="shared" si="4"/>
        <v>7500</v>
      </c>
    </row>
    <row r="15" spans="1:15">
      <c r="B15" s="28" t="e">
        <f t="shared" si="0"/>
        <v>#REF!</v>
      </c>
      <c r="C15" s="28" t="e">
        <f t="shared" si="1"/>
        <v>#REF!</v>
      </c>
      <c r="D15" s="28" t="e">
        <f t="shared" si="2"/>
        <v>#REF!</v>
      </c>
      <c r="E15" s="28" t="e">
        <f t="shared" si="3"/>
        <v>#REF!</v>
      </c>
      <c r="F15">
        <v>3</v>
      </c>
      <c r="G15" s="28" t="e">
        <f>SUM(C26:C37)</f>
        <v>#REF!</v>
      </c>
      <c r="H15" s="28" t="e">
        <f>SUM(D26:D37)</f>
        <v>#REF!</v>
      </c>
      <c r="I15" s="22" t="s">
        <v>2</v>
      </c>
      <c r="J15" s="28" t="e">
        <f t="shared" si="5"/>
        <v>#REF!</v>
      </c>
      <c r="K15" s="28" t="e">
        <f t="shared" si="5"/>
        <v>#REF!</v>
      </c>
      <c r="M15" s="29"/>
      <c r="N15">
        <f>+(O14+O14-M15)*0.09/2</f>
        <v>675</v>
      </c>
      <c r="O15" s="29">
        <f t="shared" si="4"/>
        <v>7500</v>
      </c>
    </row>
    <row r="16" spans="1:15">
      <c r="B16" s="28" t="e">
        <f t="shared" si="0"/>
        <v>#REF!</v>
      </c>
      <c r="C16" s="28" t="e">
        <f t="shared" si="1"/>
        <v>#REF!</v>
      </c>
      <c r="D16" s="28" t="e">
        <f t="shared" si="2"/>
        <v>#REF!</v>
      </c>
      <c r="E16" s="28" t="e">
        <f t="shared" si="3"/>
        <v>#REF!</v>
      </c>
      <c r="F16">
        <v>4</v>
      </c>
      <c r="G16" s="28" t="e">
        <f>SUM(C38:C49)</f>
        <v>#REF!</v>
      </c>
      <c r="H16" s="28" t="e">
        <f>SUM(D38:D49)</f>
        <v>#REF!</v>
      </c>
      <c r="I16" s="22" t="s">
        <v>3</v>
      </c>
      <c r="J16" s="28" t="e">
        <f t="shared" si="5"/>
        <v>#REF!</v>
      </c>
      <c r="K16" s="28" t="e">
        <f t="shared" si="5"/>
        <v>#REF!</v>
      </c>
      <c r="M16" s="29"/>
      <c r="N16">
        <f>SUM(N7:N15)</f>
        <v>2700</v>
      </c>
    </row>
    <row r="17" spans="1:12">
      <c r="B17" s="28" t="e">
        <f t="shared" si="0"/>
        <v>#REF!</v>
      </c>
      <c r="C17" s="28" t="e">
        <f t="shared" si="1"/>
        <v>#REF!</v>
      </c>
      <c r="D17" s="28" t="e">
        <f t="shared" si="2"/>
        <v>#REF!</v>
      </c>
      <c r="E17" s="28" t="e">
        <f t="shared" si="3"/>
        <v>#REF!</v>
      </c>
      <c r="F17">
        <v>5</v>
      </c>
      <c r="G17" s="28" t="e">
        <f>SUM(C50:C61)</f>
        <v>#REF!</v>
      </c>
      <c r="H17" s="28" t="e">
        <f>SUM(D50:D61)</f>
        <v>#REF!</v>
      </c>
      <c r="I17" s="22" t="s">
        <v>4</v>
      </c>
      <c r="J17" s="28" t="e">
        <f t="shared" si="5"/>
        <v>#REF!</v>
      </c>
      <c r="K17" s="28" t="e">
        <f t="shared" si="5"/>
        <v>#REF!</v>
      </c>
    </row>
    <row r="18" spans="1:12">
      <c r="B18" s="28" t="e">
        <f t="shared" si="0"/>
        <v>#REF!</v>
      </c>
      <c r="C18" s="28" t="e">
        <f t="shared" si="1"/>
        <v>#REF!</v>
      </c>
      <c r="D18" s="28" t="e">
        <f t="shared" si="2"/>
        <v>#REF!</v>
      </c>
      <c r="E18" s="28" t="e">
        <f t="shared" si="3"/>
        <v>#REF!</v>
      </c>
      <c r="F18">
        <v>6</v>
      </c>
      <c r="G18" s="28" t="e">
        <f>SUM(C62:C73)</f>
        <v>#REF!</v>
      </c>
      <c r="H18" s="28" t="e">
        <f>SUM(D62:D73)</f>
        <v>#REF!</v>
      </c>
      <c r="I18" s="22" t="s">
        <v>5</v>
      </c>
      <c r="J18" s="28" t="e">
        <f t="shared" si="5"/>
        <v>#REF!</v>
      </c>
      <c r="K18" s="28" t="e">
        <f t="shared" si="5"/>
        <v>#REF!</v>
      </c>
    </row>
    <row r="19" spans="1:12">
      <c r="B19" s="28" t="e">
        <f t="shared" si="0"/>
        <v>#REF!</v>
      </c>
      <c r="C19" s="28" t="e">
        <f t="shared" si="1"/>
        <v>#REF!</v>
      </c>
      <c r="D19" s="28" t="e">
        <f t="shared" si="2"/>
        <v>#REF!</v>
      </c>
      <c r="E19" s="28" t="e">
        <f t="shared" si="3"/>
        <v>#REF!</v>
      </c>
      <c r="F19">
        <v>7</v>
      </c>
      <c r="G19" s="28" t="e">
        <f>SUM(C74:C85)</f>
        <v>#REF!</v>
      </c>
      <c r="H19" s="28" t="e">
        <f>SUM(D74:D85)</f>
        <v>#REF!</v>
      </c>
      <c r="I19" s="22" t="s">
        <v>6</v>
      </c>
      <c r="J19" s="28" t="e">
        <f t="shared" si="5"/>
        <v>#REF!</v>
      </c>
      <c r="K19" s="28" t="e">
        <f t="shared" si="5"/>
        <v>#REF!</v>
      </c>
    </row>
    <row r="20" spans="1:12">
      <c r="B20" s="28" t="e">
        <f>+B19</f>
        <v>#REF!</v>
      </c>
      <c r="C20" s="28" t="e">
        <f>+E19*$I$4</f>
        <v>#REF!</v>
      </c>
      <c r="D20" s="28" t="e">
        <f>+B20-C20</f>
        <v>#REF!</v>
      </c>
      <c r="E20" s="28" t="e">
        <f>+E19-D20</f>
        <v>#REF!</v>
      </c>
      <c r="F20">
        <v>8</v>
      </c>
      <c r="G20" s="28" t="e">
        <f>SUM(C86:C97)</f>
        <v>#REF!</v>
      </c>
      <c r="H20" s="28" t="e">
        <f>SUM(D86:D97)</f>
        <v>#REF!</v>
      </c>
      <c r="I20" s="22" t="s">
        <v>7</v>
      </c>
      <c r="J20" s="28" t="e">
        <f t="shared" si="5"/>
        <v>#REF!</v>
      </c>
      <c r="K20" s="28" t="e">
        <f t="shared" si="5"/>
        <v>#REF!</v>
      </c>
    </row>
    <row r="21" spans="1:12">
      <c r="B21" s="28" t="e">
        <f>+B20</f>
        <v>#REF!</v>
      </c>
      <c r="C21" s="28" t="e">
        <f>+E20*$I$4</f>
        <v>#REF!</v>
      </c>
      <c r="D21" s="28" t="e">
        <f>+B21-C21</f>
        <v>#REF!</v>
      </c>
      <c r="E21" s="28" t="e">
        <f>+E20-D21</f>
        <v>#REF!</v>
      </c>
      <c r="F21">
        <v>9</v>
      </c>
      <c r="G21" s="28" t="e">
        <f>SUM(C98:C109)</f>
        <v>#REF!</v>
      </c>
      <c r="H21" s="28" t="e">
        <f>SUM(D98:D109)</f>
        <v>#REF!</v>
      </c>
      <c r="I21" s="22" t="s">
        <v>8</v>
      </c>
      <c r="J21" s="28">
        <v>0</v>
      </c>
      <c r="K21" s="28">
        <v>0</v>
      </c>
    </row>
    <row r="22" spans="1:12">
      <c r="B22" s="28" t="e">
        <f t="shared" ref="B22:B35" si="6">+B21</f>
        <v>#REF!</v>
      </c>
      <c r="C22" s="28" t="e">
        <f t="shared" ref="C22:C53" si="7">+E21*$I$4</f>
        <v>#REF!</v>
      </c>
      <c r="D22" s="28" t="e">
        <f t="shared" ref="D22:D35" si="8">+B22-C22</f>
        <v>#REF!</v>
      </c>
      <c r="E22" s="28" t="e">
        <f t="shared" ref="E22:E35" si="9">+E21-D22</f>
        <v>#REF!</v>
      </c>
      <c r="F22">
        <v>10</v>
      </c>
      <c r="G22" s="28" t="e">
        <f>SUM(C110:C121)</f>
        <v>#REF!</v>
      </c>
      <c r="H22" s="28" t="e">
        <f>SUM(D110:D121)</f>
        <v>#REF!</v>
      </c>
      <c r="I22" s="22" t="s">
        <v>9</v>
      </c>
      <c r="J22" s="28">
        <v>0</v>
      </c>
      <c r="K22" s="28">
        <v>0</v>
      </c>
    </row>
    <row r="23" spans="1:12">
      <c r="B23" s="28" t="e">
        <f t="shared" si="6"/>
        <v>#REF!</v>
      </c>
      <c r="C23" s="28" t="e">
        <f t="shared" si="7"/>
        <v>#REF!</v>
      </c>
      <c r="D23" s="28" t="e">
        <f t="shared" si="8"/>
        <v>#REF!</v>
      </c>
      <c r="E23" s="28" t="e">
        <f t="shared" si="9"/>
        <v>#REF!</v>
      </c>
      <c r="F23">
        <v>11</v>
      </c>
      <c r="G23" s="28" t="e">
        <f>SUM(C122:C133)</f>
        <v>#REF!</v>
      </c>
      <c r="H23" s="28" t="e">
        <f>SUM(D122:D133)</f>
        <v>#REF!</v>
      </c>
      <c r="I23" s="22" t="s">
        <v>10</v>
      </c>
      <c r="J23" s="28">
        <v>0</v>
      </c>
      <c r="K23" s="28">
        <v>0</v>
      </c>
    </row>
    <row r="24" spans="1:12">
      <c r="B24" s="28" t="e">
        <f t="shared" si="6"/>
        <v>#REF!</v>
      </c>
      <c r="C24" s="28" t="e">
        <f t="shared" si="7"/>
        <v>#REF!</v>
      </c>
      <c r="D24" s="28" t="e">
        <f t="shared" si="8"/>
        <v>#REF!</v>
      </c>
      <c r="E24" s="28" t="e">
        <f t="shared" si="9"/>
        <v>#REF!</v>
      </c>
      <c r="F24">
        <v>12</v>
      </c>
      <c r="G24" s="28" t="e">
        <f>SUM(C134:C145)</f>
        <v>#REF!</v>
      </c>
      <c r="H24" s="28" t="e">
        <f>SUM(D134:D145)</f>
        <v>#REF!</v>
      </c>
      <c r="I24" s="22" t="s">
        <v>11</v>
      </c>
      <c r="J24" s="28"/>
      <c r="K24" s="28"/>
    </row>
    <row r="25" spans="1:12">
      <c r="A25" t="s">
        <v>1</v>
      </c>
      <c r="B25" s="28" t="e">
        <f t="shared" si="6"/>
        <v>#REF!</v>
      </c>
      <c r="C25" s="28" t="e">
        <f t="shared" si="7"/>
        <v>#REF!</v>
      </c>
      <c r="D25" s="28" t="e">
        <f t="shared" si="8"/>
        <v>#REF!</v>
      </c>
      <c r="E25" s="28" t="e">
        <f t="shared" si="9"/>
        <v>#REF!</v>
      </c>
      <c r="F25">
        <v>13</v>
      </c>
      <c r="G25" s="28" t="e">
        <f>SUM(C146:C157)</f>
        <v>#REF!</v>
      </c>
      <c r="H25" s="28" t="e">
        <f>SUM(D146:D157)</f>
        <v>#REF!</v>
      </c>
      <c r="I25" s="22" t="s">
        <v>12</v>
      </c>
      <c r="J25" s="28"/>
      <c r="K25" s="28"/>
    </row>
    <row r="26" spans="1:12">
      <c r="B26" s="28" t="e">
        <f t="shared" si="6"/>
        <v>#REF!</v>
      </c>
      <c r="C26" s="28" t="e">
        <f t="shared" si="7"/>
        <v>#REF!</v>
      </c>
      <c r="D26" s="28" t="e">
        <f t="shared" si="8"/>
        <v>#REF!</v>
      </c>
      <c r="E26" s="28" t="e">
        <f t="shared" si="9"/>
        <v>#REF!</v>
      </c>
      <c r="F26">
        <v>14</v>
      </c>
      <c r="G26" s="28" t="e">
        <f>SUM(C158:C169)</f>
        <v>#REF!</v>
      </c>
      <c r="H26" s="28" t="e">
        <f>SUM(D158:D169)</f>
        <v>#REF!</v>
      </c>
      <c r="I26" s="22" t="s">
        <v>13</v>
      </c>
      <c r="J26" s="28"/>
      <c r="K26" s="28"/>
    </row>
    <row r="27" spans="1:12">
      <c r="B27" s="28" t="e">
        <f t="shared" si="6"/>
        <v>#REF!</v>
      </c>
      <c r="C27" s="28" t="e">
        <f t="shared" si="7"/>
        <v>#REF!</v>
      </c>
      <c r="D27" s="28" t="e">
        <f t="shared" si="8"/>
        <v>#REF!</v>
      </c>
      <c r="E27" s="28" t="e">
        <f t="shared" si="9"/>
        <v>#REF!</v>
      </c>
      <c r="F27">
        <v>15</v>
      </c>
      <c r="G27" s="28" t="e">
        <f>SUM(C170:C181)</f>
        <v>#REF!</v>
      </c>
      <c r="H27" s="28" t="e">
        <f>SUM(D170:D181)</f>
        <v>#REF!</v>
      </c>
      <c r="I27" s="22" t="s">
        <v>14</v>
      </c>
      <c r="J27" s="28"/>
      <c r="K27" s="28"/>
    </row>
    <row r="28" spans="1:12">
      <c r="B28" s="28" t="e">
        <f t="shared" si="6"/>
        <v>#REF!</v>
      </c>
      <c r="C28" s="28" t="e">
        <f t="shared" si="7"/>
        <v>#REF!</v>
      </c>
      <c r="D28" s="28" t="e">
        <f t="shared" si="8"/>
        <v>#REF!</v>
      </c>
      <c r="E28" s="28" t="e">
        <f t="shared" si="9"/>
        <v>#REF!</v>
      </c>
      <c r="F28">
        <v>16</v>
      </c>
      <c r="G28" s="28" t="e">
        <f>SUM(C182:C193)</f>
        <v>#REF!</v>
      </c>
      <c r="H28" s="28" t="e">
        <f>SUM(D182:D193)</f>
        <v>#REF!</v>
      </c>
      <c r="I28" s="22" t="s">
        <v>15</v>
      </c>
      <c r="J28" s="28"/>
      <c r="K28" s="28"/>
    </row>
    <row r="29" spans="1:12">
      <c r="B29" s="28" t="e">
        <f t="shared" si="6"/>
        <v>#REF!</v>
      </c>
      <c r="C29" s="28" t="e">
        <f t="shared" si="7"/>
        <v>#REF!</v>
      </c>
      <c r="D29" s="28" t="e">
        <f t="shared" si="8"/>
        <v>#REF!</v>
      </c>
      <c r="E29" s="28" t="e">
        <f t="shared" si="9"/>
        <v>#REF!</v>
      </c>
      <c r="F29">
        <v>17</v>
      </c>
      <c r="G29" s="28" t="e">
        <f>SUM(C194:C205)</f>
        <v>#REF!</v>
      </c>
      <c r="H29" s="28" t="e">
        <f>SUM(D194:D205)</f>
        <v>#REF!</v>
      </c>
      <c r="I29" s="22" t="s">
        <v>16</v>
      </c>
      <c r="J29" s="28"/>
      <c r="K29" s="28"/>
      <c r="L29" s="28"/>
    </row>
    <row r="30" spans="1:12">
      <c r="B30" s="28" t="e">
        <f t="shared" si="6"/>
        <v>#REF!</v>
      </c>
      <c r="C30" s="28" t="e">
        <f t="shared" si="7"/>
        <v>#REF!</v>
      </c>
      <c r="D30" s="28" t="e">
        <f t="shared" si="8"/>
        <v>#REF!</v>
      </c>
      <c r="E30" s="28" t="e">
        <f t="shared" si="9"/>
        <v>#REF!</v>
      </c>
      <c r="F30">
        <v>18</v>
      </c>
      <c r="G30" s="28" t="e">
        <f>SUM(C206:C217)</f>
        <v>#REF!</v>
      </c>
      <c r="H30" s="28" t="e">
        <f>SUM(D206:D217)</f>
        <v>#REF!</v>
      </c>
      <c r="I30" s="22" t="s">
        <v>17</v>
      </c>
      <c r="J30" s="28"/>
      <c r="K30" s="28"/>
    </row>
    <row r="31" spans="1:12">
      <c r="B31" s="28" t="e">
        <f t="shared" si="6"/>
        <v>#REF!</v>
      </c>
      <c r="C31" s="28" t="e">
        <f t="shared" si="7"/>
        <v>#REF!</v>
      </c>
      <c r="D31" s="28" t="e">
        <f t="shared" si="8"/>
        <v>#REF!</v>
      </c>
      <c r="E31" s="28" t="e">
        <f t="shared" si="9"/>
        <v>#REF!</v>
      </c>
      <c r="F31">
        <v>19</v>
      </c>
      <c r="G31" s="28" t="e">
        <f>SUM(C208:C219)</f>
        <v>#REF!</v>
      </c>
      <c r="H31" s="28" t="e">
        <f>SUM(D208:D219)</f>
        <v>#REF!</v>
      </c>
      <c r="I31" s="22" t="s">
        <v>18</v>
      </c>
      <c r="J31" s="28"/>
      <c r="K31" s="28"/>
    </row>
    <row r="32" spans="1:12">
      <c r="B32" s="28" t="e">
        <f t="shared" si="6"/>
        <v>#REF!</v>
      </c>
      <c r="C32" s="28" t="e">
        <f t="shared" si="7"/>
        <v>#REF!</v>
      </c>
      <c r="D32" s="28" t="e">
        <f t="shared" si="8"/>
        <v>#REF!</v>
      </c>
      <c r="E32" s="28" t="e">
        <f t="shared" si="9"/>
        <v>#REF!</v>
      </c>
      <c r="F32">
        <v>20</v>
      </c>
      <c r="G32" s="28" t="e">
        <f>SUM(C220:C231)</f>
        <v>#REF!</v>
      </c>
      <c r="H32" s="28" t="e">
        <f>SUM(D220:D231)</f>
        <v>#REF!</v>
      </c>
      <c r="I32" s="22" t="s">
        <v>19</v>
      </c>
      <c r="J32" s="28"/>
      <c r="K32" s="28"/>
    </row>
    <row r="33" spans="1:11">
      <c r="B33" s="28" t="e">
        <f t="shared" si="6"/>
        <v>#REF!</v>
      </c>
      <c r="C33" s="28" t="e">
        <f t="shared" si="7"/>
        <v>#REF!</v>
      </c>
      <c r="D33" s="28" t="e">
        <f t="shared" si="8"/>
        <v>#REF!</v>
      </c>
      <c r="E33" s="28" t="e">
        <f t="shared" si="9"/>
        <v>#REF!</v>
      </c>
      <c r="G33" s="28"/>
      <c r="H33" s="28"/>
      <c r="I33" s="22" t="s">
        <v>58</v>
      </c>
      <c r="J33" s="28"/>
      <c r="K33" s="28"/>
    </row>
    <row r="34" spans="1:11">
      <c r="B34" s="28" t="e">
        <f t="shared" si="6"/>
        <v>#REF!</v>
      </c>
      <c r="C34" s="28" t="e">
        <f t="shared" si="7"/>
        <v>#REF!</v>
      </c>
      <c r="D34" s="28" t="e">
        <f t="shared" si="8"/>
        <v>#REF!</v>
      </c>
      <c r="E34" s="28" t="e">
        <f t="shared" si="9"/>
        <v>#REF!</v>
      </c>
      <c r="I34" s="22" t="s">
        <v>59</v>
      </c>
      <c r="J34" s="28">
        <f>+G33</f>
        <v>0</v>
      </c>
      <c r="K34" s="28">
        <f>+H33</f>
        <v>0</v>
      </c>
    </row>
    <row r="35" spans="1:11">
      <c r="B35" s="28" t="e">
        <f t="shared" si="6"/>
        <v>#REF!</v>
      </c>
      <c r="C35" s="28" t="e">
        <f t="shared" si="7"/>
        <v>#REF!</v>
      </c>
      <c r="D35" s="28" t="e">
        <f t="shared" si="8"/>
        <v>#REF!</v>
      </c>
      <c r="E35" s="28" t="e">
        <f t="shared" si="9"/>
        <v>#REF!</v>
      </c>
      <c r="G35" s="28"/>
      <c r="H35" s="28"/>
    </row>
    <row r="36" spans="1:11">
      <c r="B36" s="28" t="e">
        <f t="shared" ref="B36:B51" si="10">+B35</f>
        <v>#REF!</v>
      </c>
      <c r="C36" s="28" t="e">
        <f t="shared" si="7"/>
        <v>#REF!</v>
      </c>
      <c r="D36" s="28" t="e">
        <f t="shared" ref="D36:D51" si="11">+B36-C36</f>
        <v>#REF!</v>
      </c>
      <c r="E36" s="28" t="e">
        <f t="shared" ref="E36:E51" si="12">+E35-D36</f>
        <v>#REF!</v>
      </c>
      <c r="G36" s="28"/>
      <c r="H36" s="28"/>
    </row>
    <row r="37" spans="1:11">
      <c r="A37" t="s">
        <v>2</v>
      </c>
      <c r="B37" s="28" t="e">
        <f t="shared" si="10"/>
        <v>#REF!</v>
      </c>
      <c r="C37" s="28" t="e">
        <f t="shared" si="7"/>
        <v>#REF!</v>
      </c>
      <c r="D37" s="28" t="e">
        <f t="shared" si="11"/>
        <v>#REF!</v>
      </c>
      <c r="E37" s="28" t="e">
        <f t="shared" si="12"/>
        <v>#REF!</v>
      </c>
      <c r="G37" s="28" t="e">
        <f>SUM(G13:G24)</f>
        <v>#REF!</v>
      </c>
      <c r="H37" s="28" t="e">
        <f>SUM(H13:H24)</f>
        <v>#REF!</v>
      </c>
      <c r="I37" s="28" t="e">
        <f>+G37+H37</f>
        <v>#REF!</v>
      </c>
    </row>
    <row r="38" spans="1:11">
      <c r="B38" s="28" t="e">
        <f t="shared" si="10"/>
        <v>#REF!</v>
      </c>
      <c r="C38" s="28" t="e">
        <f t="shared" si="7"/>
        <v>#REF!</v>
      </c>
      <c r="D38" s="28" t="e">
        <f t="shared" si="11"/>
        <v>#REF!</v>
      </c>
      <c r="E38" s="28" t="e">
        <f t="shared" si="12"/>
        <v>#REF!</v>
      </c>
      <c r="G38" s="28"/>
      <c r="H38" s="28"/>
    </row>
    <row r="39" spans="1:11">
      <c r="B39" s="28" t="e">
        <f t="shared" si="10"/>
        <v>#REF!</v>
      </c>
      <c r="C39" s="28" t="e">
        <f t="shared" si="7"/>
        <v>#REF!</v>
      </c>
      <c r="D39" s="28" t="e">
        <f t="shared" si="11"/>
        <v>#REF!</v>
      </c>
      <c r="E39" s="28" t="e">
        <f t="shared" si="12"/>
        <v>#REF!</v>
      </c>
    </row>
    <row r="40" spans="1:11">
      <c r="B40" s="28" t="e">
        <f t="shared" si="10"/>
        <v>#REF!</v>
      </c>
      <c r="C40" s="28" t="e">
        <f t="shared" si="7"/>
        <v>#REF!</v>
      </c>
      <c r="D40" s="28" t="e">
        <f t="shared" si="11"/>
        <v>#REF!</v>
      </c>
      <c r="E40" s="28" t="e">
        <f t="shared" si="12"/>
        <v>#REF!</v>
      </c>
    </row>
    <row r="41" spans="1:11">
      <c r="B41" s="28" t="e">
        <f t="shared" si="10"/>
        <v>#REF!</v>
      </c>
      <c r="C41" s="28" t="e">
        <f t="shared" si="7"/>
        <v>#REF!</v>
      </c>
      <c r="D41" s="28" t="e">
        <f t="shared" si="11"/>
        <v>#REF!</v>
      </c>
      <c r="E41" s="28" t="e">
        <f t="shared" si="12"/>
        <v>#REF!</v>
      </c>
    </row>
    <row r="42" spans="1:11">
      <c r="B42" s="28" t="e">
        <f t="shared" si="10"/>
        <v>#REF!</v>
      </c>
      <c r="C42" s="28" t="e">
        <f t="shared" si="7"/>
        <v>#REF!</v>
      </c>
      <c r="D42" s="28" t="e">
        <f t="shared" si="11"/>
        <v>#REF!</v>
      </c>
      <c r="E42" s="28" t="e">
        <f t="shared" si="12"/>
        <v>#REF!</v>
      </c>
    </row>
    <row r="43" spans="1:11">
      <c r="B43" s="28" t="e">
        <f t="shared" si="10"/>
        <v>#REF!</v>
      </c>
      <c r="C43" s="28" t="e">
        <f t="shared" si="7"/>
        <v>#REF!</v>
      </c>
      <c r="D43" s="28" t="e">
        <f t="shared" si="11"/>
        <v>#REF!</v>
      </c>
      <c r="E43" s="28" t="e">
        <f t="shared" si="12"/>
        <v>#REF!</v>
      </c>
    </row>
    <row r="44" spans="1:11">
      <c r="B44" s="28" t="e">
        <f t="shared" si="10"/>
        <v>#REF!</v>
      </c>
      <c r="C44" s="28" t="e">
        <f t="shared" si="7"/>
        <v>#REF!</v>
      </c>
      <c r="D44" s="28" t="e">
        <f t="shared" si="11"/>
        <v>#REF!</v>
      </c>
      <c r="E44" s="28" t="e">
        <f t="shared" si="12"/>
        <v>#REF!</v>
      </c>
    </row>
    <row r="45" spans="1:11">
      <c r="B45" s="28" t="e">
        <f t="shared" si="10"/>
        <v>#REF!</v>
      </c>
      <c r="C45" s="28" t="e">
        <f t="shared" si="7"/>
        <v>#REF!</v>
      </c>
      <c r="D45" s="28" t="e">
        <f t="shared" si="11"/>
        <v>#REF!</v>
      </c>
      <c r="E45" s="28" t="e">
        <f t="shared" si="12"/>
        <v>#REF!</v>
      </c>
    </row>
    <row r="46" spans="1:11">
      <c r="B46" s="28" t="e">
        <f t="shared" si="10"/>
        <v>#REF!</v>
      </c>
      <c r="C46" s="28" t="e">
        <f t="shared" si="7"/>
        <v>#REF!</v>
      </c>
      <c r="D46" s="28" t="e">
        <f t="shared" si="11"/>
        <v>#REF!</v>
      </c>
      <c r="E46" s="28" t="e">
        <f t="shared" si="12"/>
        <v>#REF!</v>
      </c>
    </row>
    <row r="47" spans="1:11">
      <c r="B47" s="28" t="e">
        <f t="shared" si="10"/>
        <v>#REF!</v>
      </c>
      <c r="C47" s="28" t="e">
        <f t="shared" si="7"/>
        <v>#REF!</v>
      </c>
      <c r="D47" s="28" t="e">
        <f t="shared" si="11"/>
        <v>#REF!</v>
      </c>
      <c r="E47" s="28" t="e">
        <f t="shared" si="12"/>
        <v>#REF!</v>
      </c>
    </row>
    <row r="48" spans="1:11">
      <c r="B48" s="28" t="e">
        <f t="shared" si="10"/>
        <v>#REF!</v>
      </c>
      <c r="C48" s="28" t="e">
        <f t="shared" si="7"/>
        <v>#REF!</v>
      </c>
      <c r="D48" s="28" t="e">
        <f t="shared" si="11"/>
        <v>#REF!</v>
      </c>
      <c r="E48" s="28" t="e">
        <f t="shared" si="12"/>
        <v>#REF!</v>
      </c>
    </row>
    <row r="49" spans="1:5">
      <c r="A49" t="s">
        <v>3</v>
      </c>
      <c r="B49" s="28" t="e">
        <f t="shared" si="10"/>
        <v>#REF!</v>
      </c>
      <c r="C49" s="28" t="e">
        <f t="shared" si="7"/>
        <v>#REF!</v>
      </c>
      <c r="D49" s="28" t="e">
        <f t="shared" si="11"/>
        <v>#REF!</v>
      </c>
      <c r="E49" s="28" t="e">
        <f t="shared" si="12"/>
        <v>#REF!</v>
      </c>
    </row>
    <row r="50" spans="1:5">
      <c r="B50" s="28" t="e">
        <f t="shared" si="10"/>
        <v>#REF!</v>
      </c>
      <c r="C50" s="28" t="e">
        <f t="shared" si="7"/>
        <v>#REF!</v>
      </c>
      <c r="D50" s="28" t="e">
        <f t="shared" si="11"/>
        <v>#REF!</v>
      </c>
      <c r="E50" s="28" t="e">
        <f t="shared" si="12"/>
        <v>#REF!</v>
      </c>
    </row>
    <row r="51" spans="1:5">
      <c r="B51" s="28" t="e">
        <f t="shared" si="10"/>
        <v>#REF!</v>
      </c>
      <c r="C51" s="28" t="e">
        <f t="shared" si="7"/>
        <v>#REF!</v>
      </c>
      <c r="D51" s="28" t="e">
        <f t="shared" si="11"/>
        <v>#REF!</v>
      </c>
      <c r="E51" s="28" t="e">
        <f t="shared" si="12"/>
        <v>#REF!</v>
      </c>
    </row>
    <row r="52" spans="1:5">
      <c r="B52" s="28" t="e">
        <f t="shared" ref="B52:B67" si="13">+B51</f>
        <v>#REF!</v>
      </c>
      <c r="C52" s="28" t="e">
        <f t="shared" si="7"/>
        <v>#REF!</v>
      </c>
      <c r="D52" s="28" t="e">
        <f t="shared" ref="D52:D67" si="14">+B52-C52</f>
        <v>#REF!</v>
      </c>
      <c r="E52" s="28" t="e">
        <f t="shared" ref="E52:E67" si="15">+E51-D52</f>
        <v>#REF!</v>
      </c>
    </row>
    <row r="53" spans="1:5">
      <c r="B53" s="28" t="e">
        <f t="shared" si="13"/>
        <v>#REF!</v>
      </c>
      <c r="C53" s="28" t="e">
        <f t="shared" si="7"/>
        <v>#REF!</v>
      </c>
      <c r="D53" s="28" t="e">
        <f t="shared" si="14"/>
        <v>#REF!</v>
      </c>
      <c r="E53" s="28" t="e">
        <f t="shared" si="15"/>
        <v>#REF!</v>
      </c>
    </row>
    <row r="54" spans="1:5">
      <c r="B54" s="28" t="e">
        <f t="shared" si="13"/>
        <v>#REF!</v>
      </c>
      <c r="C54" s="28" t="e">
        <f t="shared" ref="C54:C85" si="16">+E53*$I$4</f>
        <v>#REF!</v>
      </c>
      <c r="D54" s="28" t="e">
        <f t="shared" si="14"/>
        <v>#REF!</v>
      </c>
      <c r="E54" s="28" t="e">
        <f t="shared" si="15"/>
        <v>#REF!</v>
      </c>
    </row>
    <row r="55" spans="1:5">
      <c r="B55" s="28" t="e">
        <f t="shared" si="13"/>
        <v>#REF!</v>
      </c>
      <c r="C55" s="28" t="e">
        <f t="shared" si="16"/>
        <v>#REF!</v>
      </c>
      <c r="D55" s="28" t="e">
        <f t="shared" si="14"/>
        <v>#REF!</v>
      </c>
      <c r="E55" s="28" t="e">
        <f t="shared" si="15"/>
        <v>#REF!</v>
      </c>
    </row>
    <row r="56" spans="1:5">
      <c r="B56" s="28" t="e">
        <f t="shared" si="13"/>
        <v>#REF!</v>
      </c>
      <c r="C56" s="28" t="e">
        <f t="shared" si="16"/>
        <v>#REF!</v>
      </c>
      <c r="D56" s="28" t="e">
        <f t="shared" si="14"/>
        <v>#REF!</v>
      </c>
      <c r="E56" s="28" t="e">
        <f t="shared" si="15"/>
        <v>#REF!</v>
      </c>
    </row>
    <row r="57" spans="1:5">
      <c r="B57" s="28" t="e">
        <f t="shared" si="13"/>
        <v>#REF!</v>
      </c>
      <c r="C57" s="28" t="e">
        <f t="shared" si="16"/>
        <v>#REF!</v>
      </c>
      <c r="D57" s="28" t="e">
        <f t="shared" si="14"/>
        <v>#REF!</v>
      </c>
      <c r="E57" s="28" t="e">
        <f t="shared" si="15"/>
        <v>#REF!</v>
      </c>
    </row>
    <row r="58" spans="1:5">
      <c r="B58" s="28" t="e">
        <f t="shared" si="13"/>
        <v>#REF!</v>
      </c>
      <c r="C58" s="28" t="e">
        <f t="shared" si="16"/>
        <v>#REF!</v>
      </c>
      <c r="D58" s="28" t="e">
        <f t="shared" si="14"/>
        <v>#REF!</v>
      </c>
      <c r="E58" s="28" t="e">
        <f t="shared" si="15"/>
        <v>#REF!</v>
      </c>
    </row>
    <row r="59" spans="1:5">
      <c r="B59" s="28" t="e">
        <f t="shared" si="13"/>
        <v>#REF!</v>
      </c>
      <c r="C59" s="28" t="e">
        <f t="shared" si="16"/>
        <v>#REF!</v>
      </c>
      <c r="D59" s="28" t="e">
        <f t="shared" si="14"/>
        <v>#REF!</v>
      </c>
      <c r="E59" s="28" t="e">
        <f t="shared" si="15"/>
        <v>#REF!</v>
      </c>
    </row>
    <row r="60" spans="1:5">
      <c r="B60" s="28" t="e">
        <f t="shared" si="13"/>
        <v>#REF!</v>
      </c>
      <c r="C60" s="28" t="e">
        <f t="shared" si="16"/>
        <v>#REF!</v>
      </c>
      <c r="D60" s="28" t="e">
        <f t="shared" si="14"/>
        <v>#REF!</v>
      </c>
      <c r="E60" s="28" t="e">
        <f t="shared" si="15"/>
        <v>#REF!</v>
      </c>
    </row>
    <row r="61" spans="1:5">
      <c r="A61" t="s">
        <v>4</v>
      </c>
      <c r="B61" s="28" t="e">
        <f t="shared" si="13"/>
        <v>#REF!</v>
      </c>
      <c r="C61" s="28" t="e">
        <f t="shared" si="16"/>
        <v>#REF!</v>
      </c>
      <c r="D61" s="28" t="e">
        <f t="shared" si="14"/>
        <v>#REF!</v>
      </c>
      <c r="E61" s="28" t="e">
        <f t="shared" si="15"/>
        <v>#REF!</v>
      </c>
    </row>
    <row r="62" spans="1:5">
      <c r="B62" s="28" t="e">
        <f t="shared" si="13"/>
        <v>#REF!</v>
      </c>
      <c r="C62" s="28" t="e">
        <f t="shared" si="16"/>
        <v>#REF!</v>
      </c>
      <c r="D62" s="28" t="e">
        <f t="shared" si="14"/>
        <v>#REF!</v>
      </c>
      <c r="E62" s="28" t="e">
        <f t="shared" si="15"/>
        <v>#REF!</v>
      </c>
    </row>
    <row r="63" spans="1:5">
      <c r="B63" s="28" t="e">
        <f t="shared" si="13"/>
        <v>#REF!</v>
      </c>
      <c r="C63" s="28" t="e">
        <f t="shared" si="16"/>
        <v>#REF!</v>
      </c>
      <c r="D63" s="28" t="e">
        <f t="shared" si="14"/>
        <v>#REF!</v>
      </c>
      <c r="E63" s="28" t="e">
        <f t="shared" si="15"/>
        <v>#REF!</v>
      </c>
    </row>
    <row r="64" spans="1:5">
      <c r="B64" s="28" t="e">
        <f t="shared" si="13"/>
        <v>#REF!</v>
      </c>
      <c r="C64" s="28" t="e">
        <f t="shared" si="16"/>
        <v>#REF!</v>
      </c>
      <c r="D64" s="28" t="e">
        <f t="shared" si="14"/>
        <v>#REF!</v>
      </c>
      <c r="E64" s="28" t="e">
        <f t="shared" si="15"/>
        <v>#REF!</v>
      </c>
    </row>
    <row r="65" spans="1:5">
      <c r="B65" s="28" t="e">
        <f t="shared" si="13"/>
        <v>#REF!</v>
      </c>
      <c r="C65" s="28" t="e">
        <f t="shared" si="16"/>
        <v>#REF!</v>
      </c>
      <c r="D65" s="28" t="e">
        <f t="shared" si="14"/>
        <v>#REF!</v>
      </c>
      <c r="E65" s="28" t="e">
        <f t="shared" si="15"/>
        <v>#REF!</v>
      </c>
    </row>
    <row r="66" spans="1:5">
      <c r="B66" s="28" t="e">
        <f t="shared" si="13"/>
        <v>#REF!</v>
      </c>
      <c r="C66" s="28" t="e">
        <f t="shared" si="16"/>
        <v>#REF!</v>
      </c>
      <c r="D66" s="28" t="e">
        <f t="shared" si="14"/>
        <v>#REF!</v>
      </c>
      <c r="E66" s="28" t="e">
        <f t="shared" si="15"/>
        <v>#REF!</v>
      </c>
    </row>
    <row r="67" spans="1:5">
      <c r="B67" s="28" t="e">
        <f t="shared" si="13"/>
        <v>#REF!</v>
      </c>
      <c r="C67" s="28" t="e">
        <f t="shared" si="16"/>
        <v>#REF!</v>
      </c>
      <c r="D67" s="28" t="e">
        <f t="shared" si="14"/>
        <v>#REF!</v>
      </c>
      <c r="E67" s="28" t="e">
        <f t="shared" si="15"/>
        <v>#REF!</v>
      </c>
    </row>
    <row r="68" spans="1:5">
      <c r="B68" s="28" t="e">
        <f t="shared" ref="B68:B83" si="17">+B67</f>
        <v>#REF!</v>
      </c>
      <c r="C68" s="28" t="e">
        <f t="shared" si="16"/>
        <v>#REF!</v>
      </c>
      <c r="D68" s="28" t="e">
        <f t="shared" ref="D68:D83" si="18">+B68-C68</f>
        <v>#REF!</v>
      </c>
      <c r="E68" s="28" t="e">
        <f t="shared" ref="E68:E83" si="19">+E67-D68</f>
        <v>#REF!</v>
      </c>
    </row>
    <row r="69" spans="1:5">
      <c r="B69" s="28" t="e">
        <f t="shared" si="17"/>
        <v>#REF!</v>
      </c>
      <c r="C69" s="28" t="e">
        <f t="shared" si="16"/>
        <v>#REF!</v>
      </c>
      <c r="D69" s="28" t="e">
        <f t="shared" si="18"/>
        <v>#REF!</v>
      </c>
      <c r="E69" s="28" t="e">
        <f t="shared" si="19"/>
        <v>#REF!</v>
      </c>
    </row>
    <row r="70" spans="1:5">
      <c r="B70" s="28" t="e">
        <f t="shared" si="17"/>
        <v>#REF!</v>
      </c>
      <c r="C70" s="28" t="e">
        <f t="shared" si="16"/>
        <v>#REF!</v>
      </c>
      <c r="D70" s="28" t="e">
        <f t="shared" si="18"/>
        <v>#REF!</v>
      </c>
      <c r="E70" s="28" t="e">
        <f t="shared" si="19"/>
        <v>#REF!</v>
      </c>
    </row>
    <row r="71" spans="1:5">
      <c r="B71" s="28" t="e">
        <f t="shared" si="17"/>
        <v>#REF!</v>
      </c>
      <c r="C71" s="28" t="e">
        <f t="shared" si="16"/>
        <v>#REF!</v>
      </c>
      <c r="D71" s="28" t="e">
        <f t="shared" si="18"/>
        <v>#REF!</v>
      </c>
      <c r="E71" s="28" t="e">
        <f t="shared" si="19"/>
        <v>#REF!</v>
      </c>
    </row>
    <row r="72" spans="1:5">
      <c r="B72" s="28" t="e">
        <f t="shared" si="17"/>
        <v>#REF!</v>
      </c>
      <c r="C72" s="28" t="e">
        <f t="shared" si="16"/>
        <v>#REF!</v>
      </c>
      <c r="D72" s="28" t="e">
        <f t="shared" si="18"/>
        <v>#REF!</v>
      </c>
      <c r="E72" s="28" t="e">
        <f t="shared" si="19"/>
        <v>#REF!</v>
      </c>
    </row>
    <row r="73" spans="1:5">
      <c r="A73" t="s">
        <v>5</v>
      </c>
      <c r="B73" s="28" t="e">
        <f t="shared" si="17"/>
        <v>#REF!</v>
      </c>
      <c r="C73" s="28" t="e">
        <f t="shared" si="16"/>
        <v>#REF!</v>
      </c>
      <c r="D73" s="28" t="e">
        <f t="shared" si="18"/>
        <v>#REF!</v>
      </c>
      <c r="E73" s="28" t="e">
        <f t="shared" si="19"/>
        <v>#REF!</v>
      </c>
    </row>
    <row r="74" spans="1:5">
      <c r="B74" s="28" t="e">
        <f t="shared" si="17"/>
        <v>#REF!</v>
      </c>
      <c r="C74" s="28" t="e">
        <f t="shared" si="16"/>
        <v>#REF!</v>
      </c>
      <c r="D74" s="28" t="e">
        <f t="shared" si="18"/>
        <v>#REF!</v>
      </c>
      <c r="E74" s="28" t="e">
        <f t="shared" si="19"/>
        <v>#REF!</v>
      </c>
    </row>
    <row r="75" spans="1:5">
      <c r="B75" s="28" t="e">
        <f t="shared" si="17"/>
        <v>#REF!</v>
      </c>
      <c r="C75" s="28" t="e">
        <f t="shared" si="16"/>
        <v>#REF!</v>
      </c>
      <c r="D75" s="28" t="e">
        <f t="shared" si="18"/>
        <v>#REF!</v>
      </c>
      <c r="E75" s="28" t="e">
        <f t="shared" si="19"/>
        <v>#REF!</v>
      </c>
    </row>
    <row r="76" spans="1:5">
      <c r="B76" s="28" t="e">
        <f t="shared" si="17"/>
        <v>#REF!</v>
      </c>
      <c r="C76" s="28" t="e">
        <f t="shared" si="16"/>
        <v>#REF!</v>
      </c>
      <c r="D76" s="28" t="e">
        <f t="shared" si="18"/>
        <v>#REF!</v>
      </c>
      <c r="E76" s="28" t="e">
        <f t="shared" si="19"/>
        <v>#REF!</v>
      </c>
    </row>
    <row r="77" spans="1:5">
      <c r="B77" s="28" t="e">
        <f t="shared" si="17"/>
        <v>#REF!</v>
      </c>
      <c r="C77" s="28" t="e">
        <f t="shared" si="16"/>
        <v>#REF!</v>
      </c>
      <c r="D77" s="28" t="e">
        <f t="shared" si="18"/>
        <v>#REF!</v>
      </c>
      <c r="E77" s="28" t="e">
        <f t="shared" si="19"/>
        <v>#REF!</v>
      </c>
    </row>
    <row r="78" spans="1:5">
      <c r="B78" s="28" t="e">
        <f t="shared" si="17"/>
        <v>#REF!</v>
      </c>
      <c r="C78" s="28" t="e">
        <f t="shared" si="16"/>
        <v>#REF!</v>
      </c>
      <c r="D78" s="28" t="e">
        <f t="shared" si="18"/>
        <v>#REF!</v>
      </c>
      <c r="E78" s="28" t="e">
        <f t="shared" si="19"/>
        <v>#REF!</v>
      </c>
    </row>
    <row r="79" spans="1:5">
      <c r="B79" s="28" t="e">
        <f t="shared" si="17"/>
        <v>#REF!</v>
      </c>
      <c r="C79" s="28" t="e">
        <f t="shared" si="16"/>
        <v>#REF!</v>
      </c>
      <c r="D79" s="28" t="e">
        <f t="shared" si="18"/>
        <v>#REF!</v>
      </c>
      <c r="E79" s="28" t="e">
        <f t="shared" si="19"/>
        <v>#REF!</v>
      </c>
    </row>
    <row r="80" spans="1:5">
      <c r="B80" s="28" t="e">
        <f t="shared" si="17"/>
        <v>#REF!</v>
      </c>
      <c r="C80" s="28" t="e">
        <f t="shared" si="16"/>
        <v>#REF!</v>
      </c>
      <c r="D80" s="28" t="e">
        <f t="shared" si="18"/>
        <v>#REF!</v>
      </c>
      <c r="E80" s="28" t="e">
        <f t="shared" si="19"/>
        <v>#REF!</v>
      </c>
    </row>
    <row r="81" spans="1:5">
      <c r="B81" s="28" t="e">
        <f t="shared" si="17"/>
        <v>#REF!</v>
      </c>
      <c r="C81" s="28" t="e">
        <f t="shared" si="16"/>
        <v>#REF!</v>
      </c>
      <c r="D81" s="28" t="e">
        <f t="shared" si="18"/>
        <v>#REF!</v>
      </c>
      <c r="E81" s="28" t="e">
        <f t="shared" si="19"/>
        <v>#REF!</v>
      </c>
    </row>
    <row r="82" spans="1:5">
      <c r="B82" s="28" t="e">
        <f t="shared" si="17"/>
        <v>#REF!</v>
      </c>
      <c r="C82" s="28" t="e">
        <f t="shared" si="16"/>
        <v>#REF!</v>
      </c>
      <c r="D82" s="28" t="e">
        <f t="shared" si="18"/>
        <v>#REF!</v>
      </c>
      <c r="E82" s="28" t="e">
        <f t="shared" si="19"/>
        <v>#REF!</v>
      </c>
    </row>
    <row r="83" spans="1:5">
      <c r="B83" s="28" t="e">
        <f t="shared" si="17"/>
        <v>#REF!</v>
      </c>
      <c r="C83" s="28" t="e">
        <f t="shared" si="16"/>
        <v>#REF!</v>
      </c>
      <c r="D83" s="28" t="e">
        <f t="shared" si="18"/>
        <v>#REF!</v>
      </c>
      <c r="E83" s="28" t="e">
        <f t="shared" si="19"/>
        <v>#REF!</v>
      </c>
    </row>
    <row r="84" spans="1:5">
      <c r="B84" s="28" t="e">
        <f t="shared" ref="B84:B99" si="20">+B83</f>
        <v>#REF!</v>
      </c>
      <c r="C84" s="28" t="e">
        <f t="shared" si="16"/>
        <v>#REF!</v>
      </c>
      <c r="D84" s="28" t="e">
        <f t="shared" ref="D84:D99" si="21">+B84-C84</f>
        <v>#REF!</v>
      </c>
      <c r="E84" s="28" t="e">
        <f t="shared" ref="E84:E99" si="22">+E83-D84</f>
        <v>#REF!</v>
      </c>
    </row>
    <row r="85" spans="1:5">
      <c r="A85" t="s">
        <v>6</v>
      </c>
      <c r="B85" s="28" t="e">
        <f t="shared" si="20"/>
        <v>#REF!</v>
      </c>
      <c r="C85" s="28" t="e">
        <f t="shared" si="16"/>
        <v>#REF!</v>
      </c>
      <c r="D85" s="28" t="e">
        <f t="shared" si="21"/>
        <v>#REF!</v>
      </c>
      <c r="E85" s="28" t="e">
        <f t="shared" si="22"/>
        <v>#REF!</v>
      </c>
    </row>
    <row r="86" spans="1:5">
      <c r="B86" s="28" t="e">
        <f t="shared" si="20"/>
        <v>#REF!</v>
      </c>
      <c r="C86" s="28" t="e">
        <f t="shared" ref="C86:C109" si="23">+E85*$I$4</f>
        <v>#REF!</v>
      </c>
      <c r="D86" s="28" t="e">
        <f t="shared" si="21"/>
        <v>#REF!</v>
      </c>
      <c r="E86" s="28" t="e">
        <f t="shared" si="22"/>
        <v>#REF!</v>
      </c>
    </row>
    <row r="87" spans="1:5">
      <c r="B87" s="28" t="e">
        <f t="shared" si="20"/>
        <v>#REF!</v>
      </c>
      <c r="C87" s="28" t="e">
        <f t="shared" si="23"/>
        <v>#REF!</v>
      </c>
      <c r="D87" s="28" t="e">
        <f t="shared" si="21"/>
        <v>#REF!</v>
      </c>
      <c r="E87" s="28" t="e">
        <f t="shared" si="22"/>
        <v>#REF!</v>
      </c>
    </row>
    <row r="88" spans="1:5">
      <c r="B88" s="28" t="e">
        <f t="shared" si="20"/>
        <v>#REF!</v>
      </c>
      <c r="C88" s="28" t="e">
        <f t="shared" si="23"/>
        <v>#REF!</v>
      </c>
      <c r="D88" s="28" t="e">
        <f t="shared" si="21"/>
        <v>#REF!</v>
      </c>
      <c r="E88" s="28" t="e">
        <f t="shared" si="22"/>
        <v>#REF!</v>
      </c>
    </row>
    <row r="89" spans="1:5">
      <c r="B89" s="28" t="e">
        <f t="shared" si="20"/>
        <v>#REF!</v>
      </c>
      <c r="C89" s="28" t="e">
        <f t="shared" si="23"/>
        <v>#REF!</v>
      </c>
      <c r="D89" s="28" t="e">
        <f t="shared" si="21"/>
        <v>#REF!</v>
      </c>
      <c r="E89" s="28" t="e">
        <f t="shared" si="22"/>
        <v>#REF!</v>
      </c>
    </row>
    <row r="90" spans="1:5">
      <c r="B90" s="28" t="e">
        <f t="shared" si="20"/>
        <v>#REF!</v>
      </c>
      <c r="C90" s="28" t="e">
        <f t="shared" si="23"/>
        <v>#REF!</v>
      </c>
      <c r="D90" s="28" t="e">
        <f t="shared" si="21"/>
        <v>#REF!</v>
      </c>
      <c r="E90" s="28" t="e">
        <f t="shared" si="22"/>
        <v>#REF!</v>
      </c>
    </row>
    <row r="91" spans="1:5">
      <c r="B91" s="28" t="e">
        <f t="shared" si="20"/>
        <v>#REF!</v>
      </c>
      <c r="C91" s="28" t="e">
        <f t="shared" si="23"/>
        <v>#REF!</v>
      </c>
      <c r="D91" s="28" t="e">
        <f t="shared" si="21"/>
        <v>#REF!</v>
      </c>
      <c r="E91" s="28" t="e">
        <f t="shared" si="22"/>
        <v>#REF!</v>
      </c>
    </row>
    <row r="92" spans="1:5">
      <c r="B92" s="28" t="e">
        <f t="shared" si="20"/>
        <v>#REF!</v>
      </c>
      <c r="C92" s="28" t="e">
        <f t="shared" si="23"/>
        <v>#REF!</v>
      </c>
      <c r="D92" s="28" t="e">
        <f t="shared" si="21"/>
        <v>#REF!</v>
      </c>
      <c r="E92" s="28" t="e">
        <f t="shared" si="22"/>
        <v>#REF!</v>
      </c>
    </row>
    <row r="93" spans="1:5">
      <c r="B93" s="28" t="e">
        <f t="shared" si="20"/>
        <v>#REF!</v>
      </c>
      <c r="C93" s="28" t="e">
        <f t="shared" si="23"/>
        <v>#REF!</v>
      </c>
      <c r="D93" s="28" t="e">
        <f t="shared" si="21"/>
        <v>#REF!</v>
      </c>
      <c r="E93" s="28" t="e">
        <f t="shared" si="22"/>
        <v>#REF!</v>
      </c>
    </row>
    <row r="94" spans="1:5">
      <c r="B94" s="28" t="e">
        <f t="shared" si="20"/>
        <v>#REF!</v>
      </c>
      <c r="C94" s="28" t="e">
        <f t="shared" si="23"/>
        <v>#REF!</v>
      </c>
      <c r="D94" s="28" t="e">
        <f t="shared" si="21"/>
        <v>#REF!</v>
      </c>
      <c r="E94" s="28" t="e">
        <f t="shared" si="22"/>
        <v>#REF!</v>
      </c>
    </row>
    <row r="95" spans="1:5">
      <c r="B95" s="28" t="e">
        <f t="shared" si="20"/>
        <v>#REF!</v>
      </c>
      <c r="C95" s="28" t="e">
        <f t="shared" si="23"/>
        <v>#REF!</v>
      </c>
      <c r="D95" s="28" t="e">
        <f t="shared" si="21"/>
        <v>#REF!</v>
      </c>
      <c r="E95" s="28" t="e">
        <f t="shared" si="22"/>
        <v>#REF!</v>
      </c>
    </row>
    <row r="96" spans="1:5">
      <c r="B96" s="28" t="e">
        <f t="shared" si="20"/>
        <v>#REF!</v>
      </c>
      <c r="C96" s="28" t="e">
        <f t="shared" si="23"/>
        <v>#REF!</v>
      </c>
      <c r="D96" s="28" t="e">
        <f t="shared" si="21"/>
        <v>#REF!</v>
      </c>
      <c r="E96" s="28" t="e">
        <f t="shared" si="22"/>
        <v>#REF!</v>
      </c>
    </row>
    <row r="97" spans="1:7">
      <c r="A97" t="s">
        <v>7</v>
      </c>
      <c r="B97" s="28" t="e">
        <f t="shared" si="20"/>
        <v>#REF!</v>
      </c>
      <c r="C97" s="28" t="e">
        <f t="shared" si="23"/>
        <v>#REF!</v>
      </c>
      <c r="D97" s="28" t="e">
        <f t="shared" si="21"/>
        <v>#REF!</v>
      </c>
      <c r="E97" s="28" t="e">
        <f t="shared" si="22"/>
        <v>#REF!</v>
      </c>
    </row>
    <row r="98" spans="1:7">
      <c r="B98" s="28" t="e">
        <f t="shared" si="20"/>
        <v>#REF!</v>
      </c>
      <c r="C98" s="28" t="e">
        <f t="shared" si="23"/>
        <v>#REF!</v>
      </c>
      <c r="D98" s="28" t="e">
        <f t="shared" si="21"/>
        <v>#REF!</v>
      </c>
      <c r="E98" s="28" t="e">
        <f t="shared" si="22"/>
        <v>#REF!</v>
      </c>
    </row>
    <row r="99" spans="1:7">
      <c r="B99" s="28" t="e">
        <f t="shared" si="20"/>
        <v>#REF!</v>
      </c>
      <c r="C99" s="28" t="e">
        <f t="shared" si="23"/>
        <v>#REF!</v>
      </c>
      <c r="D99" s="28" t="e">
        <f t="shared" si="21"/>
        <v>#REF!</v>
      </c>
      <c r="E99" s="28" t="e">
        <f t="shared" si="22"/>
        <v>#REF!</v>
      </c>
    </row>
    <row r="100" spans="1:7">
      <c r="B100" s="28" t="e">
        <f t="shared" ref="B100:B115" si="24">+B99</f>
        <v>#REF!</v>
      </c>
      <c r="C100" s="28" t="e">
        <f t="shared" si="23"/>
        <v>#REF!</v>
      </c>
      <c r="D100" s="28" t="e">
        <f t="shared" ref="D100:D115" si="25">+B100-C100</f>
        <v>#REF!</v>
      </c>
      <c r="E100" s="28" t="e">
        <f t="shared" ref="E100:E115" si="26">+E99-D100</f>
        <v>#REF!</v>
      </c>
    </row>
    <row r="101" spans="1:7">
      <c r="B101" s="28" t="e">
        <f t="shared" si="24"/>
        <v>#REF!</v>
      </c>
      <c r="C101" s="28" t="e">
        <f t="shared" si="23"/>
        <v>#REF!</v>
      </c>
      <c r="D101" s="28" t="e">
        <f t="shared" si="25"/>
        <v>#REF!</v>
      </c>
      <c r="E101" s="28" t="e">
        <f t="shared" si="26"/>
        <v>#REF!</v>
      </c>
    </row>
    <row r="102" spans="1:7">
      <c r="B102" s="28" t="e">
        <f t="shared" si="24"/>
        <v>#REF!</v>
      </c>
      <c r="C102" s="28" t="e">
        <f t="shared" si="23"/>
        <v>#REF!</v>
      </c>
      <c r="D102" s="28" t="e">
        <f t="shared" si="25"/>
        <v>#REF!</v>
      </c>
      <c r="E102" s="28" t="e">
        <f t="shared" si="26"/>
        <v>#REF!</v>
      </c>
    </row>
    <row r="103" spans="1:7">
      <c r="B103" s="28" t="e">
        <f t="shared" si="24"/>
        <v>#REF!</v>
      </c>
      <c r="C103" s="28" t="e">
        <f t="shared" si="23"/>
        <v>#REF!</v>
      </c>
      <c r="D103" s="28" t="e">
        <f t="shared" si="25"/>
        <v>#REF!</v>
      </c>
      <c r="E103" s="28" t="e">
        <f t="shared" si="26"/>
        <v>#REF!</v>
      </c>
    </row>
    <row r="104" spans="1:7">
      <c r="B104" s="28" t="e">
        <f t="shared" si="24"/>
        <v>#REF!</v>
      </c>
      <c r="C104" s="28" t="e">
        <f t="shared" si="23"/>
        <v>#REF!</v>
      </c>
      <c r="D104" s="28" t="e">
        <f t="shared" si="25"/>
        <v>#REF!</v>
      </c>
      <c r="E104" s="28" t="e">
        <f t="shared" si="26"/>
        <v>#REF!</v>
      </c>
    </row>
    <row r="105" spans="1:7">
      <c r="B105" s="28" t="e">
        <f t="shared" si="24"/>
        <v>#REF!</v>
      </c>
      <c r="C105" s="28" t="e">
        <f t="shared" si="23"/>
        <v>#REF!</v>
      </c>
      <c r="D105" s="28" t="e">
        <f t="shared" si="25"/>
        <v>#REF!</v>
      </c>
      <c r="E105" s="28" t="e">
        <f t="shared" si="26"/>
        <v>#REF!</v>
      </c>
    </row>
    <row r="106" spans="1:7">
      <c r="B106" s="28" t="e">
        <f t="shared" si="24"/>
        <v>#REF!</v>
      </c>
      <c r="C106" s="28" t="e">
        <f t="shared" si="23"/>
        <v>#REF!</v>
      </c>
      <c r="D106" s="28" t="e">
        <f t="shared" si="25"/>
        <v>#REF!</v>
      </c>
      <c r="E106" s="28" t="e">
        <f t="shared" si="26"/>
        <v>#REF!</v>
      </c>
    </row>
    <row r="107" spans="1:7">
      <c r="B107" s="28" t="e">
        <f t="shared" si="24"/>
        <v>#REF!</v>
      </c>
      <c r="C107" s="28" t="e">
        <f t="shared" si="23"/>
        <v>#REF!</v>
      </c>
      <c r="D107" s="28" t="e">
        <f t="shared" si="25"/>
        <v>#REF!</v>
      </c>
      <c r="E107" s="28" t="e">
        <f t="shared" si="26"/>
        <v>#REF!</v>
      </c>
    </row>
    <row r="108" spans="1:7">
      <c r="B108" s="28" t="e">
        <f t="shared" si="24"/>
        <v>#REF!</v>
      </c>
      <c r="C108" s="28" t="e">
        <f t="shared" si="23"/>
        <v>#REF!</v>
      </c>
      <c r="D108" s="28" t="e">
        <f t="shared" si="25"/>
        <v>#REF!</v>
      </c>
      <c r="E108" s="28" t="e">
        <f t="shared" si="26"/>
        <v>#REF!</v>
      </c>
    </row>
    <row r="109" spans="1:7">
      <c r="A109" t="s">
        <v>8</v>
      </c>
      <c r="B109" s="28" t="e">
        <f t="shared" si="24"/>
        <v>#REF!</v>
      </c>
      <c r="C109" s="28" t="e">
        <f t="shared" si="23"/>
        <v>#REF!</v>
      </c>
      <c r="D109" s="28" t="e">
        <f t="shared" si="25"/>
        <v>#REF!</v>
      </c>
      <c r="E109" s="28" t="e">
        <f t="shared" si="26"/>
        <v>#REF!</v>
      </c>
      <c r="F109" s="28"/>
      <c r="G109" s="28"/>
    </row>
    <row r="110" spans="1:7">
      <c r="B110" s="28" t="e">
        <f t="shared" si="24"/>
        <v>#REF!</v>
      </c>
      <c r="C110" s="28" t="e">
        <f t="shared" ref="C110:C125" si="27">+E109*$I$4</f>
        <v>#REF!</v>
      </c>
      <c r="D110" s="28" t="e">
        <f t="shared" si="25"/>
        <v>#REF!</v>
      </c>
      <c r="E110" s="28" t="e">
        <f t="shared" si="26"/>
        <v>#REF!</v>
      </c>
      <c r="F110" s="28"/>
      <c r="G110" s="28"/>
    </row>
    <row r="111" spans="1:7">
      <c r="B111" s="28" t="e">
        <f t="shared" si="24"/>
        <v>#REF!</v>
      </c>
      <c r="C111" s="28" t="e">
        <f t="shared" si="27"/>
        <v>#REF!</v>
      </c>
      <c r="D111" s="28" t="e">
        <f t="shared" si="25"/>
        <v>#REF!</v>
      </c>
      <c r="E111" s="28" t="e">
        <f t="shared" si="26"/>
        <v>#REF!</v>
      </c>
      <c r="F111" s="28"/>
      <c r="G111" s="28"/>
    </row>
    <row r="112" spans="1:7">
      <c r="B112" s="28" t="e">
        <f t="shared" si="24"/>
        <v>#REF!</v>
      </c>
      <c r="C112" s="28" t="e">
        <f t="shared" si="27"/>
        <v>#REF!</v>
      </c>
      <c r="D112" s="28" t="e">
        <f t="shared" si="25"/>
        <v>#REF!</v>
      </c>
      <c r="E112" s="28" t="e">
        <f t="shared" si="26"/>
        <v>#REF!</v>
      </c>
      <c r="F112" s="28"/>
      <c r="G112" s="28"/>
    </row>
    <row r="113" spans="1:7">
      <c r="B113" s="28" t="e">
        <f t="shared" si="24"/>
        <v>#REF!</v>
      </c>
      <c r="C113" s="28" t="e">
        <f t="shared" si="27"/>
        <v>#REF!</v>
      </c>
      <c r="D113" s="28" t="e">
        <f t="shared" si="25"/>
        <v>#REF!</v>
      </c>
      <c r="E113" s="28" t="e">
        <f t="shared" si="26"/>
        <v>#REF!</v>
      </c>
      <c r="F113" s="28"/>
      <c r="G113" s="28"/>
    </row>
    <row r="114" spans="1:7">
      <c r="B114" s="28" t="e">
        <f t="shared" si="24"/>
        <v>#REF!</v>
      </c>
      <c r="C114" s="28" t="e">
        <f t="shared" si="27"/>
        <v>#REF!</v>
      </c>
      <c r="D114" s="28" t="e">
        <f t="shared" si="25"/>
        <v>#REF!</v>
      </c>
      <c r="E114" s="28" t="e">
        <f t="shared" si="26"/>
        <v>#REF!</v>
      </c>
      <c r="F114" s="28"/>
      <c r="G114" s="28"/>
    </row>
    <row r="115" spans="1:7">
      <c r="B115" s="28" t="e">
        <f t="shared" si="24"/>
        <v>#REF!</v>
      </c>
      <c r="C115" s="28" t="e">
        <f t="shared" si="27"/>
        <v>#REF!</v>
      </c>
      <c r="D115" s="28" t="e">
        <f t="shared" si="25"/>
        <v>#REF!</v>
      </c>
      <c r="E115" s="28" t="e">
        <f t="shared" si="26"/>
        <v>#REF!</v>
      </c>
      <c r="F115" s="28"/>
      <c r="G115" s="28"/>
    </row>
    <row r="116" spans="1:7">
      <c r="B116" s="28" t="e">
        <f t="shared" ref="B116:B131" si="28">+B115</f>
        <v>#REF!</v>
      </c>
      <c r="C116" s="28" t="e">
        <f t="shared" si="27"/>
        <v>#REF!</v>
      </c>
      <c r="D116" s="28" t="e">
        <f t="shared" ref="D116:D131" si="29">+B116-C116</f>
        <v>#REF!</v>
      </c>
      <c r="E116" s="28" t="e">
        <f t="shared" ref="E116:E131" si="30">+E115-D116</f>
        <v>#REF!</v>
      </c>
      <c r="F116" s="28"/>
      <c r="G116" s="28"/>
    </row>
    <row r="117" spans="1:7">
      <c r="B117" s="28" t="e">
        <f t="shared" si="28"/>
        <v>#REF!</v>
      </c>
      <c r="C117" s="28" t="e">
        <f t="shared" si="27"/>
        <v>#REF!</v>
      </c>
      <c r="D117" s="28" t="e">
        <f t="shared" si="29"/>
        <v>#REF!</v>
      </c>
      <c r="E117" s="28" t="e">
        <f t="shared" si="30"/>
        <v>#REF!</v>
      </c>
      <c r="F117" s="28"/>
      <c r="G117" s="28"/>
    </row>
    <row r="118" spans="1:7">
      <c r="B118" s="28" t="e">
        <f t="shared" si="28"/>
        <v>#REF!</v>
      </c>
      <c r="C118" s="28" t="e">
        <f t="shared" si="27"/>
        <v>#REF!</v>
      </c>
      <c r="D118" s="28" t="e">
        <f t="shared" si="29"/>
        <v>#REF!</v>
      </c>
      <c r="E118" s="28" t="e">
        <f t="shared" si="30"/>
        <v>#REF!</v>
      </c>
      <c r="F118" s="28"/>
      <c r="G118" s="28"/>
    </row>
    <row r="119" spans="1:7">
      <c r="B119" s="28" t="e">
        <f t="shared" si="28"/>
        <v>#REF!</v>
      </c>
      <c r="C119" s="28" t="e">
        <f t="shared" si="27"/>
        <v>#REF!</v>
      </c>
      <c r="D119" s="28" t="e">
        <f t="shared" si="29"/>
        <v>#REF!</v>
      </c>
      <c r="E119" s="28" t="e">
        <f t="shared" si="30"/>
        <v>#REF!</v>
      </c>
      <c r="F119" s="28"/>
      <c r="G119" s="28"/>
    </row>
    <row r="120" spans="1:7">
      <c r="B120" s="28" t="e">
        <f t="shared" si="28"/>
        <v>#REF!</v>
      </c>
      <c r="C120" s="28" t="e">
        <f t="shared" si="27"/>
        <v>#REF!</v>
      </c>
      <c r="D120" s="28" t="e">
        <f t="shared" si="29"/>
        <v>#REF!</v>
      </c>
      <c r="E120" s="28" t="e">
        <f t="shared" si="30"/>
        <v>#REF!</v>
      </c>
      <c r="F120" s="28"/>
      <c r="G120" s="28"/>
    </row>
    <row r="121" spans="1:7">
      <c r="A121" t="s">
        <v>9</v>
      </c>
      <c r="B121" s="28" t="e">
        <f t="shared" si="28"/>
        <v>#REF!</v>
      </c>
      <c r="C121" s="28" t="e">
        <f t="shared" si="27"/>
        <v>#REF!</v>
      </c>
      <c r="D121" s="28" t="e">
        <f t="shared" si="29"/>
        <v>#REF!</v>
      </c>
      <c r="E121" s="28" t="e">
        <f t="shared" si="30"/>
        <v>#REF!</v>
      </c>
      <c r="F121" s="28"/>
      <c r="G121" s="28"/>
    </row>
    <row r="122" spans="1:7">
      <c r="B122" s="28" t="e">
        <f t="shared" si="28"/>
        <v>#REF!</v>
      </c>
      <c r="C122" s="28" t="e">
        <f t="shared" si="27"/>
        <v>#REF!</v>
      </c>
      <c r="D122" s="28" t="e">
        <f t="shared" si="29"/>
        <v>#REF!</v>
      </c>
      <c r="E122" s="28" t="e">
        <f t="shared" si="30"/>
        <v>#REF!</v>
      </c>
      <c r="F122" s="28"/>
      <c r="G122" s="28"/>
    </row>
    <row r="123" spans="1:7">
      <c r="B123" s="28" t="e">
        <f t="shared" si="28"/>
        <v>#REF!</v>
      </c>
      <c r="C123" s="28" t="e">
        <f t="shared" si="27"/>
        <v>#REF!</v>
      </c>
      <c r="D123" s="28" t="e">
        <f t="shared" si="29"/>
        <v>#REF!</v>
      </c>
      <c r="E123" s="28" t="e">
        <f t="shared" si="30"/>
        <v>#REF!</v>
      </c>
      <c r="F123" s="28"/>
      <c r="G123" s="28"/>
    </row>
    <row r="124" spans="1:7">
      <c r="B124" s="28" t="e">
        <f t="shared" si="28"/>
        <v>#REF!</v>
      </c>
      <c r="C124" s="28" t="e">
        <f t="shared" si="27"/>
        <v>#REF!</v>
      </c>
      <c r="D124" s="28" t="e">
        <f t="shared" si="29"/>
        <v>#REF!</v>
      </c>
      <c r="E124" s="28" t="e">
        <f t="shared" si="30"/>
        <v>#REF!</v>
      </c>
      <c r="F124" s="28"/>
      <c r="G124" s="28"/>
    </row>
    <row r="125" spans="1:7">
      <c r="B125" s="28" t="e">
        <f t="shared" si="28"/>
        <v>#REF!</v>
      </c>
      <c r="C125" s="28" t="e">
        <f t="shared" si="27"/>
        <v>#REF!</v>
      </c>
      <c r="D125" s="28" t="e">
        <f t="shared" si="29"/>
        <v>#REF!</v>
      </c>
      <c r="E125" s="28" t="e">
        <f t="shared" si="30"/>
        <v>#REF!</v>
      </c>
      <c r="F125" s="28"/>
      <c r="G125" s="28"/>
    </row>
    <row r="126" spans="1:7">
      <c r="B126" s="28" t="e">
        <f t="shared" si="28"/>
        <v>#REF!</v>
      </c>
      <c r="C126" s="28" t="e">
        <f t="shared" ref="C126:C141" si="31">+E125*$I$4</f>
        <v>#REF!</v>
      </c>
      <c r="D126" s="28" t="e">
        <f t="shared" si="29"/>
        <v>#REF!</v>
      </c>
      <c r="E126" s="28" t="e">
        <f t="shared" si="30"/>
        <v>#REF!</v>
      </c>
      <c r="F126" s="28"/>
      <c r="G126" s="28"/>
    </row>
    <row r="127" spans="1:7">
      <c r="B127" s="28" t="e">
        <f t="shared" si="28"/>
        <v>#REF!</v>
      </c>
      <c r="C127" s="28" t="e">
        <f t="shared" si="31"/>
        <v>#REF!</v>
      </c>
      <c r="D127" s="28" t="e">
        <f t="shared" si="29"/>
        <v>#REF!</v>
      </c>
      <c r="E127" s="28" t="e">
        <f t="shared" si="30"/>
        <v>#REF!</v>
      </c>
      <c r="F127" s="28"/>
      <c r="G127" s="28"/>
    </row>
    <row r="128" spans="1:7">
      <c r="B128" s="28" t="e">
        <f t="shared" si="28"/>
        <v>#REF!</v>
      </c>
      <c r="C128" s="28" t="e">
        <f t="shared" si="31"/>
        <v>#REF!</v>
      </c>
      <c r="D128" s="28" t="e">
        <f t="shared" si="29"/>
        <v>#REF!</v>
      </c>
      <c r="E128" s="28" t="e">
        <f t="shared" si="30"/>
        <v>#REF!</v>
      </c>
      <c r="F128" s="28"/>
      <c r="G128" s="28"/>
    </row>
    <row r="129" spans="1:7">
      <c r="B129" s="28" t="e">
        <f t="shared" si="28"/>
        <v>#REF!</v>
      </c>
      <c r="C129" s="28" t="e">
        <f t="shared" si="31"/>
        <v>#REF!</v>
      </c>
      <c r="D129" s="28" t="e">
        <f t="shared" si="29"/>
        <v>#REF!</v>
      </c>
      <c r="E129" s="28" t="e">
        <f t="shared" si="30"/>
        <v>#REF!</v>
      </c>
      <c r="F129" s="28"/>
      <c r="G129" s="28"/>
    </row>
    <row r="130" spans="1:7">
      <c r="B130" s="28" t="e">
        <f t="shared" si="28"/>
        <v>#REF!</v>
      </c>
      <c r="C130" s="28" t="e">
        <f t="shared" si="31"/>
        <v>#REF!</v>
      </c>
      <c r="D130" s="28" t="e">
        <f t="shared" si="29"/>
        <v>#REF!</v>
      </c>
      <c r="E130" s="28" t="e">
        <f t="shared" si="30"/>
        <v>#REF!</v>
      </c>
      <c r="F130" s="28"/>
      <c r="G130" s="28"/>
    </row>
    <row r="131" spans="1:7">
      <c r="B131" s="28" t="e">
        <f t="shared" si="28"/>
        <v>#REF!</v>
      </c>
      <c r="C131" s="28" t="e">
        <f t="shared" si="31"/>
        <v>#REF!</v>
      </c>
      <c r="D131" s="28" t="e">
        <f t="shared" si="29"/>
        <v>#REF!</v>
      </c>
      <c r="E131" s="28" t="e">
        <f t="shared" si="30"/>
        <v>#REF!</v>
      </c>
      <c r="F131" s="28"/>
      <c r="G131" s="28"/>
    </row>
    <row r="132" spans="1:7">
      <c r="B132" s="28" t="e">
        <f t="shared" ref="B132:B147" si="32">+B131</f>
        <v>#REF!</v>
      </c>
      <c r="C132" s="28" t="e">
        <f t="shared" si="31"/>
        <v>#REF!</v>
      </c>
      <c r="D132" s="28" t="e">
        <f t="shared" ref="D132:D147" si="33">+B132-C132</f>
        <v>#REF!</v>
      </c>
      <c r="E132" s="28" t="e">
        <f t="shared" ref="E132:E147" si="34">+E131-D132</f>
        <v>#REF!</v>
      </c>
      <c r="F132" s="28"/>
      <c r="G132" s="28"/>
    </row>
    <row r="133" spans="1:7">
      <c r="A133" t="s">
        <v>10</v>
      </c>
      <c r="B133" s="28" t="e">
        <f t="shared" si="32"/>
        <v>#REF!</v>
      </c>
      <c r="C133" s="28" t="e">
        <f t="shared" si="31"/>
        <v>#REF!</v>
      </c>
      <c r="D133" s="28" t="e">
        <f t="shared" si="33"/>
        <v>#REF!</v>
      </c>
      <c r="E133" s="28" t="e">
        <f t="shared" si="34"/>
        <v>#REF!</v>
      </c>
      <c r="F133" s="28"/>
      <c r="G133" s="28"/>
    </row>
    <row r="134" spans="1:7">
      <c r="B134" s="28" t="e">
        <f t="shared" si="32"/>
        <v>#REF!</v>
      </c>
      <c r="C134" s="28" t="e">
        <f t="shared" si="31"/>
        <v>#REF!</v>
      </c>
      <c r="D134" s="28" t="e">
        <f t="shared" si="33"/>
        <v>#REF!</v>
      </c>
      <c r="E134" s="28" t="e">
        <f t="shared" si="34"/>
        <v>#REF!</v>
      </c>
      <c r="F134" s="28"/>
      <c r="G134" s="28"/>
    </row>
    <row r="135" spans="1:7">
      <c r="B135" s="28" t="e">
        <f t="shared" si="32"/>
        <v>#REF!</v>
      </c>
      <c r="C135" s="28" t="e">
        <f t="shared" si="31"/>
        <v>#REF!</v>
      </c>
      <c r="D135" s="28" t="e">
        <f t="shared" si="33"/>
        <v>#REF!</v>
      </c>
      <c r="E135" s="28" t="e">
        <f t="shared" si="34"/>
        <v>#REF!</v>
      </c>
      <c r="F135" s="28"/>
      <c r="G135" s="28"/>
    </row>
    <row r="136" spans="1:7">
      <c r="B136" s="28" t="e">
        <f t="shared" si="32"/>
        <v>#REF!</v>
      </c>
      <c r="C136" s="28" t="e">
        <f t="shared" si="31"/>
        <v>#REF!</v>
      </c>
      <c r="D136" s="28" t="e">
        <f t="shared" si="33"/>
        <v>#REF!</v>
      </c>
      <c r="E136" s="28" t="e">
        <f t="shared" si="34"/>
        <v>#REF!</v>
      </c>
      <c r="F136" s="28"/>
      <c r="G136" s="28"/>
    </row>
    <row r="137" spans="1:7">
      <c r="B137" s="28" t="e">
        <f t="shared" si="32"/>
        <v>#REF!</v>
      </c>
      <c r="C137" s="28" t="e">
        <f t="shared" si="31"/>
        <v>#REF!</v>
      </c>
      <c r="D137" s="28" t="e">
        <f t="shared" si="33"/>
        <v>#REF!</v>
      </c>
      <c r="E137" s="28" t="e">
        <f t="shared" si="34"/>
        <v>#REF!</v>
      </c>
      <c r="F137" s="28"/>
      <c r="G137" s="28"/>
    </row>
    <row r="138" spans="1:7">
      <c r="B138" s="28" t="e">
        <f t="shared" si="32"/>
        <v>#REF!</v>
      </c>
      <c r="C138" s="28" t="e">
        <f t="shared" si="31"/>
        <v>#REF!</v>
      </c>
      <c r="D138" s="28" t="e">
        <f t="shared" si="33"/>
        <v>#REF!</v>
      </c>
      <c r="E138" s="28" t="e">
        <f t="shared" si="34"/>
        <v>#REF!</v>
      </c>
      <c r="F138" s="28"/>
      <c r="G138" s="28"/>
    </row>
    <row r="139" spans="1:7">
      <c r="B139" s="28" t="e">
        <f t="shared" si="32"/>
        <v>#REF!</v>
      </c>
      <c r="C139" s="28" t="e">
        <f t="shared" si="31"/>
        <v>#REF!</v>
      </c>
      <c r="D139" s="28" t="e">
        <f t="shared" si="33"/>
        <v>#REF!</v>
      </c>
      <c r="E139" s="28" t="e">
        <f t="shared" si="34"/>
        <v>#REF!</v>
      </c>
      <c r="F139" s="28"/>
      <c r="G139" s="28"/>
    </row>
    <row r="140" spans="1:7">
      <c r="B140" s="28" t="e">
        <f t="shared" si="32"/>
        <v>#REF!</v>
      </c>
      <c r="C140" s="28" t="e">
        <f t="shared" si="31"/>
        <v>#REF!</v>
      </c>
      <c r="D140" s="28" t="e">
        <f t="shared" si="33"/>
        <v>#REF!</v>
      </c>
      <c r="E140" s="28" t="e">
        <f t="shared" si="34"/>
        <v>#REF!</v>
      </c>
      <c r="F140" s="28"/>
      <c r="G140" s="28"/>
    </row>
    <row r="141" spans="1:7">
      <c r="B141" s="28" t="e">
        <f t="shared" si="32"/>
        <v>#REF!</v>
      </c>
      <c r="C141" s="28" t="e">
        <f t="shared" si="31"/>
        <v>#REF!</v>
      </c>
      <c r="D141" s="28" t="e">
        <f t="shared" si="33"/>
        <v>#REF!</v>
      </c>
      <c r="E141" s="28" t="e">
        <f t="shared" si="34"/>
        <v>#REF!</v>
      </c>
      <c r="F141" s="28"/>
      <c r="G141" s="28"/>
    </row>
    <row r="142" spans="1:7">
      <c r="B142" s="28" t="e">
        <f t="shared" si="32"/>
        <v>#REF!</v>
      </c>
      <c r="C142" s="28" t="e">
        <f t="shared" ref="C142:C157" si="35">+E141*$I$4</f>
        <v>#REF!</v>
      </c>
      <c r="D142" s="28" t="e">
        <f t="shared" si="33"/>
        <v>#REF!</v>
      </c>
      <c r="E142" s="28" t="e">
        <f t="shared" si="34"/>
        <v>#REF!</v>
      </c>
      <c r="F142" s="28"/>
      <c r="G142" s="28"/>
    </row>
    <row r="143" spans="1:7">
      <c r="B143" s="28" t="e">
        <f t="shared" si="32"/>
        <v>#REF!</v>
      </c>
      <c r="C143" s="28" t="e">
        <f t="shared" si="35"/>
        <v>#REF!</v>
      </c>
      <c r="D143" s="28" t="e">
        <f t="shared" si="33"/>
        <v>#REF!</v>
      </c>
      <c r="E143" s="28" t="e">
        <f t="shared" si="34"/>
        <v>#REF!</v>
      </c>
      <c r="F143" s="28"/>
      <c r="G143" s="28"/>
    </row>
    <row r="144" spans="1:7">
      <c r="B144" s="28" t="e">
        <f t="shared" si="32"/>
        <v>#REF!</v>
      </c>
      <c r="C144" s="28" t="e">
        <f t="shared" si="35"/>
        <v>#REF!</v>
      </c>
      <c r="D144" s="28" t="e">
        <f t="shared" si="33"/>
        <v>#REF!</v>
      </c>
      <c r="E144" s="28" t="e">
        <f t="shared" si="34"/>
        <v>#REF!</v>
      </c>
      <c r="F144" s="28"/>
      <c r="G144" s="28"/>
    </row>
    <row r="145" spans="1:7">
      <c r="A145" t="s">
        <v>11</v>
      </c>
      <c r="B145" s="28" t="e">
        <f t="shared" si="32"/>
        <v>#REF!</v>
      </c>
      <c r="C145" s="28" t="e">
        <f t="shared" si="35"/>
        <v>#REF!</v>
      </c>
      <c r="D145" s="28" t="e">
        <f t="shared" si="33"/>
        <v>#REF!</v>
      </c>
      <c r="E145" s="28" t="e">
        <f t="shared" si="34"/>
        <v>#REF!</v>
      </c>
      <c r="F145" s="28"/>
      <c r="G145" s="28"/>
    </row>
    <row r="146" spans="1:7">
      <c r="B146" s="28" t="e">
        <f t="shared" si="32"/>
        <v>#REF!</v>
      </c>
      <c r="C146" s="28" t="e">
        <f t="shared" si="35"/>
        <v>#REF!</v>
      </c>
      <c r="D146" s="28" t="e">
        <f t="shared" si="33"/>
        <v>#REF!</v>
      </c>
      <c r="E146" s="28" t="e">
        <f t="shared" si="34"/>
        <v>#REF!</v>
      </c>
    </row>
    <row r="147" spans="1:7">
      <c r="B147" s="28" t="e">
        <f t="shared" si="32"/>
        <v>#REF!</v>
      </c>
      <c r="C147" s="28" t="e">
        <f t="shared" si="35"/>
        <v>#REF!</v>
      </c>
      <c r="D147" s="28" t="e">
        <f t="shared" si="33"/>
        <v>#REF!</v>
      </c>
      <c r="E147" s="28" t="e">
        <f t="shared" si="34"/>
        <v>#REF!</v>
      </c>
    </row>
    <row r="148" spans="1:7">
      <c r="B148" s="28" t="e">
        <f t="shared" ref="B148:B163" si="36">+B147</f>
        <v>#REF!</v>
      </c>
      <c r="C148" s="28" t="e">
        <f t="shared" si="35"/>
        <v>#REF!</v>
      </c>
      <c r="D148" s="28" t="e">
        <f t="shared" ref="D148:D163" si="37">+B148-C148</f>
        <v>#REF!</v>
      </c>
      <c r="E148" s="28" t="e">
        <f t="shared" ref="E148:E163" si="38">+E147-D148</f>
        <v>#REF!</v>
      </c>
    </row>
    <row r="149" spans="1:7">
      <c r="B149" s="28" t="e">
        <f t="shared" si="36"/>
        <v>#REF!</v>
      </c>
      <c r="C149" s="28" t="e">
        <f t="shared" si="35"/>
        <v>#REF!</v>
      </c>
      <c r="D149" s="28" t="e">
        <f t="shared" si="37"/>
        <v>#REF!</v>
      </c>
      <c r="E149" s="28" t="e">
        <f t="shared" si="38"/>
        <v>#REF!</v>
      </c>
    </row>
    <row r="150" spans="1:7">
      <c r="B150" s="28" t="e">
        <f t="shared" si="36"/>
        <v>#REF!</v>
      </c>
      <c r="C150" s="28" t="e">
        <f t="shared" si="35"/>
        <v>#REF!</v>
      </c>
      <c r="D150" s="28" t="e">
        <f t="shared" si="37"/>
        <v>#REF!</v>
      </c>
      <c r="E150" s="28" t="e">
        <f t="shared" si="38"/>
        <v>#REF!</v>
      </c>
    </row>
    <row r="151" spans="1:7">
      <c r="B151" s="28" t="e">
        <f t="shared" si="36"/>
        <v>#REF!</v>
      </c>
      <c r="C151" s="28" t="e">
        <f t="shared" si="35"/>
        <v>#REF!</v>
      </c>
      <c r="D151" s="28" t="e">
        <f t="shared" si="37"/>
        <v>#REF!</v>
      </c>
      <c r="E151" s="28" t="e">
        <f t="shared" si="38"/>
        <v>#REF!</v>
      </c>
    </row>
    <row r="152" spans="1:7">
      <c r="B152" s="28" t="e">
        <f t="shared" si="36"/>
        <v>#REF!</v>
      </c>
      <c r="C152" s="28" t="e">
        <f t="shared" si="35"/>
        <v>#REF!</v>
      </c>
      <c r="D152" s="28" t="e">
        <f t="shared" si="37"/>
        <v>#REF!</v>
      </c>
      <c r="E152" s="28" t="e">
        <f t="shared" si="38"/>
        <v>#REF!</v>
      </c>
    </row>
    <row r="153" spans="1:7">
      <c r="B153" s="28" t="e">
        <f t="shared" si="36"/>
        <v>#REF!</v>
      </c>
      <c r="C153" s="28" t="e">
        <f t="shared" si="35"/>
        <v>#REF!</v>
      </c>
      <c r="D153" s="28" t="e">
        <f t="shared" si="37"/>
        <v>#REF!</v>
      </c>
      <c r="E153" s="28" t="e">
        <f t="shared" si="38"/>
        <v>#REF!</v>
      </c>
    </row>
    <row r="154" spans="1:7">
      <c r="B154" s="28" t="e">
        <f t="shared" si="36"/>
        <v>#REF!</v>
      </c>
      <c r="C154" s="28" t="e">
        <f t="shared" si="35"/>
        <v>#REF!</v>
      </c>
      <c r="D154" s="28" t="e">
        <f t="shared" si="37"/>
        <v>#REF!</v>
      </c>
      <c r="E154" s="28" t="e">
        <f t="shared" si="38"/>
        <v>#REF!</v>
      </c>
    </row>
    <row r="155" spans="1:7">
      <c r="B155" s="28" t="e">
        <f t="shared" si="36"/>
        <v>#REF!</v>
      </c>
      <c r="C155" s="28" t="e">
        <f t="shared" si="35"/>
        <v>#REF!</v>
      </c>
      <c r="D155" s="28" t="e">
        <f t="shared" si="37"/>
        <v>#REF!</v>
      </c>
      <c r="E155" s="28" t="e">
        <f t="shared" si="38"/>
        <v>#REF!</v>
      </c>
    </row>
    <row r="156" spans="1:7">
      <c r="B156" s="28" t="e">
        <f t="shared" si="36"/>
        <v>#REF!</v>
      </c>
      <c r="C156" s="28" t="e">
        <f t="shared" si="35"/>
        <v>#REF!</v>
      </c>
      <c r="D156" s="28" t="e">
        <f t="shared" si="37"/>
        <v>#REF!</v>
      </c>
      <c r="E156" s="28" t="e">
        <f t="shared" si="38"/>
        <v>#REF!</v>
      </c>
    </row>
    <row r="157" spans="1:7">
      <c r="A157" t="s">
        <v>12</v>
      </c>
      <c r="B157" s="28" t="e">
        <f t="shared" si="36"/>
        <v>#REF!</v>
      </c>
      <c r="C157" s="28" t="e">
        <f t="shared" si="35"/>
        <v>#REF!</v>
      </c>
      <c r="D157" s="28" t="e">
        <f t="shared" si="37"/>
        <v>#REF!</v>
      </c>
      <c r="E157" s="28" t="e">
        <f t="shared" si="38"/>
        <v>#REF!</v>
      </c>
    </row>
    <row r="158" spans="1:7">
      <c r="B158" s="28" t="e">
        <f t="shared" si="36"/>
        <v>#REF!</v>
      </c>
      <c r="C158" s="28" t="e">
        <f t="shared" ref="C158:C173" si="39">+E157*$I$4</f>
        <v>#REF!</v>
      </c>
      <c r="D158" s="28" t="e">
        <f t="shared" si="37"/>
        <v>#REF!</v>
      </c>
      <c r="E158" s="28" t="e">
        <f t="shared" si="38"/>
        <v>#REF!</v>
      </c>
    </row>
    <row r="159" spans="1:7">
      <c r="B159" s="28" t="e">
        <f t="shared" si="36"/>
        <v>#REF!</v>
      </c>
      <c r="C159" s="28" t="e">
        <f t="shared" si="39"/>
        <v>#REF!</v>
      </c>
      <c r="D159" s="28" t="e">
        <f t="shared" si="37"/>
        <v>#REF!</v>
      </c>
      <c r="E159" s="28" t="e">
        <f t="shared" si="38"/>
        <v>#REF!</v>
      </c>
    </row>
    <row r="160" spans="1:7">
      <c r="B160" s="28" t="e">
        <f t="shared" si="36"/>
        <v>#REF!</v>
      </c>
      <c r="C160" s="28" t="e">
        <f t="shared" si="39"/>
        <v>#REF!</v>
      </c>
      <c r="D160" s="28" t="e">
        <f t="shared" si="37"/>
        <v>#REF!</v>
      </c>
      <c r="E160" s="28" t="e">
        <f t="shared" si="38"/>
        <v>#REF!</v>
      </c>
    </row>
    <row r="161" spans="1:5">
      <c r="B161" s="28" t="e">
        <f t="shared" si="36"/>
        <v>#REF!</v>
      </c>
      <c r="C161" s="28" t="e">
        <f t="shared" si="39"/>
        <v>#REF!</v>
      </c>
      <c r="D161" s="28" t="e">
        <f t="shared" si="37"/>
        <v>#REF!</v>
      </c>
      <c r="E161" s="28" t="e">
        <f t="shared" si="38"/>
        <v>#REF!</v>
      </c>
    </row>
    <row r="162" spans="1:5">
      <c r="B162" s="28" t="e">
        <f t="shared" si="36"/>
        <v>#REF!</v>
      </c>
      <c r="C162" s="28" t="e">
        <f t="shared" si="39"/>
        <v>#REF!</v>
      </c>
      <c r="D162" s="28" t="e">
        <f t="shared" si="37"/>
        <v>#REF!</v>
      </c>
      <c r="E162" s="28" t="e">
        <f t="shared" si="38"/>
        <v>#REF!</v>
      </c>
    </row>
    <row r="163" spans="1:5">
      <c r="B163" s="28" t="e">
        <f t="shared" si="36"/>
        <v>#REF!</v>
      </c>
      <c r="C163" s="28" t="e">
        <f t="shared" si="39"/>
        <v>#REF!</v>
      </c>
      <c r="D163" s="28" t="e">
        <f t="shared" si="37"/>
        <v>#REF!</v>
      </c>
      <c r="E163" s="28" t="e">
        <f t="shared" si="38"/>
        <v>#REF!</v>
      </c>
    </row>
    <row r="164" spans="1:5">
      <c r="B164" s="28" t="e">
        <f t="shared" ref="B164:B179" si="40">+B163</f>
        <v>#REF!</v>
      </c>
      <c r="C164" s="28" t="e">
        <f t="shared" si="39"/>
        <v>#REF!</v>
      </c>
      <c r="D164" s="28" t="e">
        <f t="shared" ref="D164:D179" si="41">+B164-C164</f>
        <v>#REF!</v>
      </c>
      <c r="E164" s="28" t="e">
        <f t="shared" ref="E164:E179" si="42">+E163-D164</f>
        <v>#REF!</v>
      </c>
    </row>
    <row r="165" spans="1:5">
      <c r="B165" s="28" t="e">
        <f t="shared" si="40"/>
        <v>#REF!</v>
      </c>
      <c r="C165" s="28" t="e">
        <f t="shared" si="39"/>
        <v>#REF!</v>
      </c>
      <c r="D165" s="28" t="e">
        <f t="shared" si="41"/>
        <v>#REF!</v>
      </c>
      <c r="E165" s="28" t="e">
        <f t="shared" si="42"/>
        <v>#REF!</v>
      </c>
    </row>
    <row r="166" spans="1:5">
      <c r="B166" s="28" t="e">
        <f t="shared" si="40"/>
        <v>#REF!</v>
      </c>
      <c r="C166" s="28" t="e">
        <f t="shared" si="39"/>
        <v>#REF!</v>
      </c>
      <c r="D166" s="28" t="e">
        <f t="shared" si="41"/>
        <v>#REF!</v>
      </c>
      <c r="E166" s="28" t="e">
        <f t="shared" si="42"/>
        <v>#REF!</v>
      </c>
    </row>
    <row r="167" spans="1:5">
      <c r="B167" s="28" t="e">
        <f t="shared" si="40"/>
        <v>#REF!</v>
      </c>
      <c r="C167" s="28" t="e">
        <f t="shared" si="39"/>
        <v>#REF!</v>
      </c>
      <c r="D167" s="28" t="e">
        <f t="shared" si="41"/>
        <v>#REF!</v>
      </c>
      <c r="E167" s="28" t="e">
        <f t="shared" si="42"/>
        <v>#REF!</v>
      </c>
    </row>
    <row r="168" spans="1:5">
      <c r="B168" s="28" t="e">
        <f t="shared" si="40"/>
        <v>#REF!</v>
      </c>
      <c r="C168" s="28" t="e">
        <f t="shared" si="39"/>
        <v>#REF!</v>
      </c>
      <c r="D168" s="28" t="e">
        <f t="shared" si="41"/>
        <v>#REF!</v>
      </c>
      <c r="E168" s="28" t="e">
        <f t="shared" si="42"/>
        <v>#REF!</v>
      </c>
    </row>
    <row r="169" spans="1:5">
      <c r="A169" t="s">
        <v>13</v>
      </c>
      <c r="B169" s="28" t="e">
        <f t="shared" si="40"/>
        <v>#REF!</v>
      </c>
      <c r="C169" s="28" t="e">
        <f t="shared" si="39"/>
        <v>#REF!</v>
      </c>
      <c r="D169" s="28" t="e">
        <f t="shared" si="41"/>
        <v>#REF!</v>
      </c>
      <c r="E169" s="28" t="e">
        <f t="shared" si="42"/>
        <v>#REF!</v>
      </c>
    </row>
    <row r="170" spans="1:5">
      <c r="B170" s="28" t="e">
        <f t="shared" si="40"/>
        <v>#REF!</v>
      </c>
      <c r="C170" s="28" t="e">
        <f t="shared" si="39"/>
        <v>#REF!</v>
      </c>
      <c r="D170" s="28" t="e">
        <f t="shared" si="41"/>
        <v>#REF!</v>
      </c>
      <c r="E170" s="28" t="e">
        <f t="shared" si="42"/>
        <v>#REF!</v>
      </c>
    </row>
    <row r="171" spans="1:5">
      <c r="B171" s="28" t="e">
        <f t="shared" si="40"/>
        <v>#REF!</v>
      </c>
      <c r="C171" s="28" t="e">
        <f t="shared" si="39"/>
        <v>#REF!</v>
      </c>
      <c r="D171" s="28" t="e">
        <f t="shared" si="41"/>
        <v>#REF!</v>
      </c>
      <c r="E171" s="28" t="e">
        <f t="shared" si="42"/>
        <v>#REF!</v>
      </c>
    </row>
    <row r="172" spans="1:5">
      <c r="B172" s="28" t="e">
        <f t="shared" si="40"/>
        <v>#REF!</v>
      </c>
      <c r="C172" s="28" t="e">
        <f t="shared" si="39"/>
        <v>#REF!</v>
      </c>
      <c r="D172" s="28" t="e">
        <f t="shared" si="41"/>
        <v>#REF!</v>
      </c>
      <c r="E172" s="28" t="e">
        <f t="shared" si="42"/>
        <v>#REF!</v>
      </c>
    </row>
    <row r="173" spans="1:5">
      <c r="B173" s="28" t="e">
        <f t="shared" si="40"/>
        <v>#REF!</v>
      </c>
      <c r="C173" s="28" t="e">
        <f t="shared" si="39"/>
        <v>#REF!</v>
      </c>
      <c r="D173" s="28" t="e">
        <f t="shared" si="41"/>
        <v>#REF!</v>
      </c>
      <c r="E173" s="28" t="e">
        <f t="shared" si="42"/>
        <v>#REF!</v>
      </c>
    </row>
    <row r="174" spans="1:5">
      <c r="B174" s="28" t="e">
        <f t="shared" si="40"/>
        <v>#REF!</v>
      </c>
      <c r="C174" s="28" t="e">
        <f t="shared" ref="C174:C189" si="43">+E173*$I$4</f>
        <v>#REF!</v>
      </c>
      <c r="D174" s="28" t="e">
        <f t="shared" si="41"/>
        <v>#REF!</v>
      </c>
      <c r="E174" s="28" t="e">
        <f t="shared" si="42"/>
        <v>#REF!</v>
      </c>
    </row>
    <row r="175" spans="1:5">
      <c r="B175" s="28" t="e">
        <f t="shared" si="40"/>
        <v>#REF!</v>
      </c>
      <c r="C175" s="28" t="e">
        <f t="shared" si="43"/>
        <v>#REF!</v>
      </c>
      <c r="D175" s="28" t="e">
        <f t="shared" si="41"/>
        <v>#REF!</v>
      </c>
      <c r="E175" s="28" t="e">
        <f t="shared" si="42"/>
        <v>#REF!</v>
      </c>
    </row>
    <row r="176" spans="1:5">
      <c r="B176" s="28" t="e">
        <f t="shared" si="40"/>
        <v>#REF!</v>
      </c>
      <c r="C176" s="28" t="e">
        <f t="shared" si="43"/>
        <v>#REF!</v>
      </c>
      <c r="D176" s="28" t="e">
        <f t="shared" si="41"/>
        <v>#REF!</v>
      </c>
      <c r="E176" s="28" t="e">
        <f t="shared" si="42"/>
        <v>#REF!</v>
      </c>
    </row>
    <row r="177" spans="1:5">
      <c r="B177" s="28" t="e">
        <f t="shared" si="40"/>
        <v>#REF!</v>
      </c>
      <c r="C177" s="28" t="e">
        <f t="shared" si="43"/>
        <v>#REF!</v>
      </c>
      <c r="D177" s="28" t="e">
        <f t="shared" si="41"/>
        <v>#REF!</v>
      </c>
      <c r="E177" s="28" t="e">
        <f t="shared" si="42"/>
        <v>#REF!</v>
      </c>
    </row>
    <row r="178" spans="1:5">
      <c r="B178" s="28" t="e">
        <f t="shared" si="40"/>
        <v>#REF!</v>
      </c>
      <c r="C178" s="28" t="e">
        <f t="shared" si="43"/>
        <v>#REF!</v>
      </c>
      <c r="D178" s="28" t="e">
        <f t="shared" si="41"/>
        <v>#REF!</v>
      </c>
      <c r="E178" s="28" t="e">
        <f t="shared" si="42"/>
        <v>#REF!</v>
      </c>
    </row>
    <row r="179" spans="1:5">
      <c r="B179" s="28" t="e">
        <f t="shared" si="40"/>
        <v>#REF!</v>
      </c>
      <c r="C179" s="28" t="e">
        <f t="shared" si="43"/>
        <v>#REF!</v>
      </c>
      <c r="D179" s="28" t="e">
        <f t="shared" si="41"/>
        <v>#REF!</v>
      </c>
      <c r="E179" s="28" t="e">
        <f t="shared" si="42"/>
        <v>#REF!</v>
      </c>
    </row>
    <row r="180" spans="1:5">
      <c r="B180" s="28" t="e">
        <f t="shared" ref="B180:B195" si="44">+B179</f>
        <v>#REF!</v>
      </c>
      <c r="C180" s="28" t="e">
        <f t="shared" si="43"/>
        <v>#REF!</v>
      </c>
      <c r="D180" s="28" t="e">
        <f t="shared" ref="D180:D195" si="45">+B180-C180</f>
        <v>#REF!</v>
      </c>
      <c r="E180" s="28" t="e">
        <f t="shared" ref="E180:E195" si="46">+E179-D180</f>
        <v>#REF!</v>
      </c>
    </row>
    <row r="181" spans="1:5">
      <c r="A181" t="s">
        <v>14</v>
      </c>
      <c r="B181" s="28" t="e">
        <f t="shared" si="44"/>
        <v>#REF!</v>
      </c>
      <c r="C181" s="28" t="e">
        <f t="shared" si="43"/>
        <v>#REF!</v>
      </c>
      <c r="D181" s="28" t="e">
        <f t="shared" si="45"/>
        <v>#REF!</v>
      </c>
      <c r="E181" s="28" t="e">
        <f t="shared" si="46"/>
        <v>#REF!</v>
      </c>
    </row>
    <row r="182" spans="1:5">
      <c r="B182" s="28" t="e">
        <f t="shared" si="44"/>
        <v>#REF!</v>
      </c>
      <c r="C182" s="28" t="e">
        <f t="shared" si="43"/>
        <v>#REF!</v>
      </c>
      <c r="D182" s="28" t="e">
        <f t="shared" si="45"/>
        <v>#REF!</v>
      </c>
      <c r="E182" s="28" t="e">
        <f t="shared" si="46"/>
        <v>#REF!</v>
      </c>
    </row>
    <row r="183" spans="1:5">
      <c r="B183" s="28" t="e">
        <f t="shared" si="44"/>
        <v>#REF!</v>
      </c>
      <c r="C183" s="28" t="e">
        <f t="shared" si="43"/>
        <v>#REF!</v>
      </c>
      <c r="D183" s="28" t="e">
        <f t="shared" si="45"/>
        <v>#REF!</v>
      </c>
      <c r="E183" s="28" t="e">
        <f t="shared" si="46"/>
        <v>#REF!</v>
      </c>
    </row>
    <row r="184" spans="1:5">
      <c r="B184" s="28" t="e">
        <f t="shared" si="44"/>
        <v>#REF!</v>
      </c>
      <c r="C184" s="28" t="e">
        <f t="shared" si="43"/>
        <v>#REF!</v>
      </c>
      <c r="D184" s="28" t="e">
        <f t="shared" si="45"/>
        <v>#REF!</v>
      </c>
      <c r="E184" s="28" t="e">
        <f t="shared" si="46"/>
        <v>#REF!</v>
      </c>
    </row>
    <row r="185" spans="1:5">
      <c r="B185" s="28" t="e">
        <f t="shared" si="44"/>
        <v>#REF!</v>
      </c>
      <c r="C185" s="28" t="e">
        <f t="shared" si="43"/>
        <v>#REF!</v>
      </c>
      <c r="D185" s="28" t="e">
        <f t="shared" si="45"/>
        <v>#REF!</v>
      </c>
      <c r="E185" s="28" t="e">
        <f t="shared" si="46"/>
        <v>#REF!</v>
      </c>
    </row>
    <row r="186" spans="1:5">
      <c r="B186" s="28" t="e">
        <f t="shared" si="44"/>
        <v>#REF!</v>
      </c>
      <c r="C186" s="28" t="e">
        <f t="shared" si="43"/>
        <v>#REF!</v>
      </c>
      <c r="D186" s="28" t="e">
        <f t="shared" si="45"/>
        <v>#REF!</v>
      </c>
      <c r="E186" s="28" t="e">
        <f t="shared" si="46"/>
        <v>#REF!</v>
      </c>
    </row>
    <row r="187" spans="1:5">
      <c r="B187" s="28" t="e">
        <f t="shared" si="44"/>
        <v>#REF!</v>
      </c>
      <c r="C187" s="28" t="e">
        <f t="shared" si="43"/>
        <v>#REF!</v>
      </c>
      <c r="D187" s="28" t="e">
        <f t="shared" si="45"/>
        <v>#REF!</v>
      </c>
      <c r="E187" s="28" t="e">
        <f t="shared" si="46"/>
        <v>#REF!</v>
      </c>
    </row>
    <row r="188" spans="1:5">
      <c r="B188" s="28" t="e">
        <f t="shared" si="44"/>
        <v>#REF!</v>
      </c>
      <c r="C188" s="28" t="e">
        <f t="shared" si="43"/>
        <v>#REF!</v>
      </c>
      <c r="D188" s="28" t="e">
        <f t="shared" si="45"/>
        <v>#REF!</v>
      </c>
      <c r="E188" s="28" t="e">
        <f t="shared" si="46"/>
        <v>#REF!</v>
      </c>
    </row>
    <row r="189" spans="1:5">
      <c r="B189" s="28" t="e">
        <f t="shared" si="44"/>
        <v>#REF!</v>
      </c>
      <c r="C189" s="28" t="e">
        <f t="shared" si="43"/>
        <v>#REF!</v>
      </c>
      <c r="D189" s="28" t="e">
        <f t="shared" si="45"/>
        <v>#REF!</v>
      </c>
      <c r="E189" s="28" t="e">
        <f t="shared" si="46"/>
        <v>#REF!</v>
      </c>
    </row>
    <row r="190" spans="1:5">
      <c r="B190" s="28" t="e">
        <f t="shared" si="44"/>
        <v>#REF!</v>
      </c>
      <c r="C190" s="28" t="e">
        <f t="shared" ref="C190:C205" si="47">+E189*$I$4</f>
        <v>#REF!</v>
      </c>
      <c r="D190" s="28" t="e">
        <f t="shared" si="45"/>
        <v>#REF!</v>
      </c>
      <c r="E190" s="28" t="e">
        <f t="shared" si="46"/>
        <v>#REF!</v>
      </c>
    </row>
    <row r="191" spans="1:5">
      <c r="B191" s="28" t="e">
        <f t="shared" si="44"/>
        <v>#REF!</v>
      </c>
      <c r="C191" s="28" t="e">
        <f t="shared" si="47"/>
        <v>#REF!</v>
      </c>
      <c r="D191" s="28" t="e">
        <f t="shared" si="45"/>
        <v>#REF!</v>
      </c>
      <c r="E191" s="28" t="e">
        <f t="shared" si="46"/>
        <v>#REF!</v>
      </c>
    </row>
    <row r="192" spans="1:5">
      <c r="B192" s="28" t="e">
        <f t="shared" si="44"/>
        <v>#REF!</v>
      </c>
      <c r="C192" s="28" t="e">
        <f t="shared" si="47"/>
        <v>#REF!</v>
      </c>
      <c r="D192" s="28" t="e">
        <f t="shared" si="45"/>
        <v>#REF!</v>
      </c>
      <c r="E192" s="28" t="e">
        <f t="shared" si="46"/>
        <v>#REF!</v>
      </c>
    </row>
    <row r="193" spans="1:5">
      <c r="A193" t="s">
        <v>15</v>
      </c>
      <c r="B193" s="28" t="e">
        <f t="shared" si="44"/>
        <v>#REF!</v>
      </c>
      <c r="C193" s="28" t="e">
        <f t="shared" si="47"/>
        <v>#REF!</v>
      </c>
      <c r="D193" s="28" t="e">
        <f t="shared" si="45"/>
        <v>#REF!</v>
      </c>
      <c r="E193" s="28" t="e">
        <f t="shared" si="46"/>
        <v>#REF!</v>
      </c>
    </row>
    <row r="194" spans="1:5">
      <c r="B194" s="28" t="e">
        <f t="shared" si="44"/>
        <v>#REF!</v>
      </c>
      <c r="C194" s="28" t="e">
        <f t="shared" si="47"/>
        <v>#REF!</v>
      </c>
      <c r="D194" s="28" t="e">
        <f t="shared" si="45"/>
        <v>#REF!</v>
      </c>
      <c r="E194" s="28" t="e">
        <f t="shared" si="46"/>
        <v>#REF!</v>
      </c>
    </row>
    <row r="195" spans="1:5">
      <c r="B195" s="28" t="e">
        <f t="shared" si="44"/>
        <v>#REF!</v>
      </c>
      <c r="C195" s="28" t="e">
        <f t="shared" si="47"/>
        <v>#REF!</v>
      </c>
      <c r="D195" s="28" t="e">
        <f t="shared" si="45"/>
        <v>#REF!</v>
      </c>
      <c r="E195" s="28" t="e">
        <f t="shared" si="46"/>
        <v>#REF!</v>
      </c>
    </row>
    <row r="196" spans="1:5">
      <c r="B196" s="28" t="e">
        <f t="shared" ref="B196:B211" si="48">+B195</f>
        <v>#REF!</v>
      </c>
      <c r="C196" s="28" t="e">
        <f t="shared" si="47"/>
        <v>#REF!</v>
      </c>
      <c r="D196" s="28" t="e">
        <f t="shared" ref="D196:D211" si="49">+B196-C196</f>
        <v>#REF!</v>
      </c>
      <c r="E196" s="28" t="e">
        <f t="shared" ref="E196:E211" si="50">+E195-D196</f>
        <v>#REF!</v>
      </c>
    </row>
    <row r="197" spans="1:5">
      <c r="B197" s="28" t="e">
        <f t="shared" si="48"/>
        <v>#REF!</v>
      </c>
      <c r="C197" s="28" t="e">
        <f t="shared" si="47"/>
        <v>#REF!</v>
      </c>
      <c r="D197" s="28" t="e">
        <f t="shared" si="49"/>
        <v>#REF!</v>
      </c>
      <c r="E197" s="28" t="e">
        <f t="shared" si="50"/>
        <v>#REF!</v>
      </c>
    </row>
    <row r="198" spans="1:5">
      <c r="B198" s="28" t="e">
        <f t="shared" si="48"/>
        <v>#REF!</v>
      </c>
      <c r="C198" s="28" t="e">
        <f t="shared" si="47"/>
        <v>#REF!</v>
      </c>
      <c r="D198" s="28" t="e">
        <f t="shared" si="49"/>
        <v>#REF!</v>
      </c>
      <c r="E198" s="28" t="e">
        <f t="shared" si="50"/>
        <v>#REF!</v>
      </c>
    </row>
    <row r="199" spans="1:5">
      <c r="B199" s="28" t="e">
        <f t="shared" si="48"/>
        <v>#REF!</v>
      </c>
      <c r="C199" s="28" t="e">
        <f t="shared" si="47"/>
        <v>#REF!</v>
      </c>
      <c r="D199" s="28" t="e">
        <f t="shared" si="49"/>
        <v>#REF!</v>
      </c>
      <c r="E199" s="28" t="e">
        <f t="shared" si="50"/>
        <v>#REF!</v>
      </c>
    </row>
    <row r="200" spans="1:5">
      <c r="B200" s="28" t="e">
        <f t="shared" si="48"/>
        <v>#REF!</v>
      </c>
      <c r="C200" s="28" t="e">
        <f t="shared" si="47"/>
        <v>#REF!</v>
      </c>
      <c r="D200" s="28" t="e">
        <f t="shared" si="49"/>
        <v>#REF!</v>
      </c>
      <c r="E200" s="28" t="e">
        <f t="shared" si="50"/>
        <v>#REF!</v>
      </c>
    </row>
    <row r="201" spans="1:5">
      <c r="B201" s="28" t="e">
        <f t="shared" si="48"/>
        <v>#REF!</v>
      </c>
      <c r="C201" s="28" t="e">
        <f t="shared" si="47"/>
        <v>#REF!</v>
      </c>
      <c r="D201" s="28" t="e">
        <f t="shared" si="49"/>
        <v>#REF!</v>
      </c>
      <c r="E201" s="28" t="e">
        <f t="shared" si="50"/>
        <v>#REF!</v>
      </c>
    </row>
    <row r="202" spans="1:5">
      <c r="B202" s="28" t="e">
        <f t="shared" si="48"/>
        <v>#REF!</v>
      </c>
      <c r="C202" s="28" t="e">
        <f t="shared" si="47"/>
        <v>#REF!</v>
      </c>
      <c r="D202" s="28" t="e">
        <f t="shared" si="49"/>
        <v>#REF!</v>
      </c>
      <c r="E202" s="28" t="e">
        <f t="shared" si="50"/>
        <v>#REF!</v>
      </c>
    </row>
    <row r="203" spans="1:5">
      <c r="B203" s="28" t="e">
        <f t="shared" si="48"/>
        <v>#REF!</v>
      </c>
      <c r="C203" s="28" t="e">
        <f t="shared" si="47"/>
        <v>#REF!</v>
      </c>
      <c r="D203" s="28" t="e">
        <f t="shared" si="49"/>
        <v>#REF!</v>
      </c>
      <c r="E203" s="28" t="e">
        <f t="shared" si="50"/>
        <v>#REF!</v>
      </c>
    </row>
    <row r="204" spans="1:5">
      <c r="B204" s="28" t="e">
        <f t="shared" si="48"/>
        <v>#REF!</v>
      </c>
      <c r="C204" s="28" t="e">
        <f t="shared" si="47"/>
        <v>#REF!</v>
      </c>
      <c r="D204" s="28" t="e">
        <f t="shared" si="49"/>
        <v>#REF!</v>
      </c>
      <c r="E204" s="28" t="e">
        <f t="shared" si="50"/>
        <v>#REF!</v>
      </c>
    </row>
    <row r="205" spans="1:5">
      <c r="A205" t="s">
        <v>16</v>
      </c>
      <c r="B205" s="28" t="e">
        <f t="shared" si="48"/>
        <v>#REF!</v>
      </c>
      <c r="C205" s="28" t="e">
        <f t="shared" si="47"/>
        <v>#REF!</v>
      </c>
      <c r="D205" s="28" t="e">
        <f t="shared" si="49"/>
        <v>#REF!</v>
      </c>
      <c r="E205" s="28" t="e">
        <f t="shared" si="50"/>
        <v>#REF!</v>
      </c>
    </row>
    <row r="206" spans="1:5">
      <c r="B206" s="28" t="e">
        <f t="shared" si="48"/>
        <v>#REF!</v>
      </c>
      <c r="C206" s="28" t="e">
        <f t="shared" ref="C206:C221" si="51">+E205*$I$4</f>
        <v>#REF!</v>
      </c>
      <c r="D206" s="28" t="e">
        <f t="shared" si="49"/>
        <v>#REF!</v>
      </c>
      <c r="E206" s="28" t="e">
        <f t="shared" si="50"/>
        <v>#REF!</v>
      </c>
    </row>
    <row r="207" spans="1:5">
      <c r="B207" s="28" t="e">
        <f t="shared" si="48"/>
        <v>#REF!</v>
      </c>
      <c r="C207" s="28" t="e">
        <f t="shared" si="51"/>
        <v>#REF!</v>
      </c>
      <c r="D207" s="28" t="e">
        <f t="shared" si="49"/>
        <v>#REF!</v>
      </c>
      <c r="E207" s="28" t="e">
        <f t="shared" si="50"/>
        <v>#REF!</v>
      </c>
    </row>
    <row r="208" spans="1:5">
      <c r="B208" s="28" t="e">
        <f t="shared" si="48"/>
        <v>#REF!</v>
      </c>
      <c r="C208" s="28" t="e">
        <f t="shared" si="51"/>
        <v>#REF!</v>
      </c>
      <c r="D208" s="28" t="e">
        <f t="shared" si="49"/>
        <v>#REF!</v>
      </c>
      <c r="E208" s="28" t="e">
        <f t="shared" si="50"/>
        <v>#REF!</v>
      </c>
    </row>
    <row r="209" spans="1:5">
      <c r="B209" s="28" t="e">
        <f t="shared" si="48"/>
        <v>#REF!</v>
      </c>
      <c r="C209" s="28" t="e">
        <f t="shared" si="51"/>
        <v>#REF!</v>
      </c>
      <c r="D209" s="28" t="e">
        <f t="shared" si="49"/>
        <v>#REF!</v>
      </c>
      <c r="E209" s="28" t="e">
        <f t="shared" si="50"/>
        <v>#REF!</v>
      </c>
    </row>
    <row r="210" spans="1:5">
      <c r="B210" s="28" t="e">
        <f t="shared" si="48"/>
        <v>#REF!</v>
      </c>
      <c r="C210" s="28" t="e">
        <f t="shared" si="51"/>
        <v>#REF!</v>
      </c>
      <c r="D210" s="28" t="e">
        <f t="shared" si="49"/>
        <v>#REF!</v>
      </c>
      <c r="E210" s="28" t="e">
        <f t="shared" si="50"/>
        <v>#REF!</v>
      </c>
    </row>
    <row r="211" spans="1:5">
      <c r="B211" s="28" t="e">
        <f t="shared" si="48"/>
        <v>#REF!</v>
      </c>
      <c r="C211" s="28" t="e">
        <f t="shared" si="51"/>
        <v>#REF!</v>
      </c>
      <c r="D211" s="28" t="e">
        <f t="shared" si="49"/>
        <v>#REF!</v>
      </c>
      <c r="E211" s="28" t="e">
        <f t="shared" si="50"/>
        <v>#REF!</v>
      </c>
    </row>
    <row r="212" spans="1:5">
      <c r="B212" s="28" t="e">
        <f t="shared" ref="B212:B227" si="52">+B211</f>
        <v>#REF!</v>
      </c>
      <c r="C212" s="28" t="e">
        <f t="shared" si="51"/>
        <v>#REF!</v>
      </c>
      <c r="D212" s="28" t="e">
        <f t="shared" ref="D212:D227" si="53">+B212-C212</f>
        <v>#REF!</v>
      </c>
      <c r="E212" s="28" t="e">
        <f t="shared" ref="E212:E227" si="54">+E211-D212</f>
        <v>#REF!</v>
      </c>
    </row>
    <row r="213" spans="1:5">
      <c r="B213" s="28" t="e">
        <f t="shared" si="52"/>
        <v>#REF!</v>
      </c>
      <c r="C213" s="28" t="e">
        <f t="shared" si="51"/>
        <v>#REF!</v>
      </c>
      <c r="D213" s="28" t="e">
        <f t="shared" si="53"/>
        <v>#REF!</v>
      </c>
      <c r="E213" s="28" t="e">
        <f t="shared" si="54"/>
        <v>#REF!</v>
      </c>
    </row>
    <row r="214" spans="1:5">
      <c r="B214" s="28" t="e">
        <f t="shared" si="52"/>
        <v>#REF!</v>
      </c>
      <c r="C214" s="28" t="e">
        <f t="shared" si="51"/>
        <v>#REF!</v>
      </c>
      <c r="D214" s="28" t="e">
        <f t="shared" si="53"/>
        <v>#REF!</v>
      </c>
      <c r="E214" s="28" t="e">
        <f t="shared" si="54"/>
        <v>#REF!</v>
      </c>
    </row>
    <row r="215" spans="1:5">
      <c r="B215" s="28" t="e">
        <f t="shared" si="52"/>
        <v>#REF!</v>
      </c>
      <c r="C215" s="28" t="e">
        <f t="shared" si="51"/>
        <v>#REF!</v>
      </c>
      <c r="D215" s="28" t="e">
        <f t="shared" si="53"/>
        <v>#REF!</v>
      </c>
      <c r="E215" s="28" t="e">
        <f t="shared" si="54"/>
        <v>#REF!</v>
      </c>
    </row>
    <row r="216" spans="1:5">
      <c r="B216" s="28" t="e">
        <f t="shared" si="52"/>
        <v>#REF!</v>
      </c>
      <c r="C216" s="28" t="e">
        <f t="shared" si="51"/>
        <v>#REF!</v>
      </c>
      <c r="D216" s="28" t="e">
        <f t="shared" si="53"/>
        <v>#REF!</v>
      </c>
      <c r="E216" s="28" t="e">
        <f t="shared" si="54"/>
        <v>#REF!</v>
      </c>
    </row>
    <row r="217" spans="1:5">
      <c r="A217" t="s">
        <v>17</v>
      </c>
      <c r="B217" s="28" t="e">
        <f t="shared" si="52"/>
        <v>#REF!</v>
      </c>
      <c r="C217" s="28" t="e">
        <f t="shared" si="51"/>
        <v>#REF!</v>
      </c>
      <c r="D217" s="28" t="e">
        <f t="shared" si="53"/>
        <v>#REF!</v>
      </c>
      <c r="E217" s="28" t="e">
        <f t="shared" si="54"/>
        <v>#REF!</v>
      </c>
    </row>
    <row r="218" spans="1:5">
      <c r="B218" s="28" t="e">
        <f t="shared" si="52"/>
        <v>#REF!</v>
      </c>
      <c r="C218" s="28" t="e">
        <f t="shared" si="51"/>
        <v>#REF!</v>
      </c>
      <c r="D218" s="28" t="e">
        <f t="shared" si="53"/>
        <v>#REF!</v>
      </c>
      <c r="E218" s="28" t="e">
        <f t="shared" si="54"/>
        <v>#REF!</v>
      </c>
    </row>
    <row r="219" spans="1:5">
      <c r="B219" s="28" t="e">
        <f t="shared" si="52"/>
        <v>#REF!</v>
      </c>
      <c r="C219" s="28" t="e">
        <f t="shared" si="51"/>
        <v>#REF!</v>
      </c>
      <c r="D219" s="28" t="e">
        <f t="shared" si="53"/>
        <v>#REF!</v>
      </c>
      <c r="E219" s="28" t="e">
        <f t="shared" si="54"/>
        <v>#REF!</v>
      </c>
    </row>
    <row r="220" spans="1:5">
      <c r="B220" s="28" t="e">
        <f t="shared" si="52"/>
        <v>#REF!</v>
      </c>
      <c r="C220" s="28" t="e">
        <f t="shared" si="51"/>
        <v>#REF!</v>
      </c>
      <c r="D220" s="28" t="e">
        <f t="shared" si="53"/>
        <v>#REF!</v>
      </c>
      <c r="E220" s="28" t="e">
        <f t="shared" si="54"/>
        <v>#REF!</v>
      </c>
    </row>
    <row r="221" spans="1:5">
      <c r="B221" s="28" t="e">
        <f t="shared" si="52"/>
        <v>#REF!</v>
      </c>
      <c r="C221" s="28" t="e">
        <f t="shared" si="51"/>
        <v>#REF!</v>
      </c>
      <c r="D221" s="28" t="e">
        <f t="shared" si="53"/>
        <v>#REF!</v>
      </c>
      <c r="E221" s="28" t="e">
        <f t="shared" si="54"/>
        <v>#REF!</v>
      </c>
    </row>
    <row r="222" spans="1:5">
      <c r="B222" s="28" t="e">
        <f t="shared" si="52"/>
        <v>#REF!</v>
      </c>
      <c r="C222" s="28" t="e">
        <f t="shared" ref="C222:C237" si="55">+E221*$I$4</f>
        <v>#REF!</v>
      </c>
      <c r="D222" s="28" t="e">
        <f t="shared" si="53"/>
        <v>#REF!</v>
      </c>
      <c r="E222" s="28" t="e">
        <f t="shared" si="54"/>
        <v>#REF!</v>
      </c>
    </row>
    <row r="223" spans="1:5">
      <c r="B223" s="28" t="e">
        <f t="shared" si="52"/>
        <v>#REF!</v>
      </c>
      <c r="C223" s="28" t="e">
        <f t="shared" si="55"/>
        <v>#REF!</v>
      </c>
      <c r="D223" s="28" t="e">
        <f t="shared" si="53"/>
        <v>#REF!</v>
      </c>
      <c r="E223" s="28" t="e">
        <f t="shared" si="54"/>
        <v>#REF!</v>
      </c>
    </row>
    <row r="224" spans="1:5">
      <c r="B224" s="28" t="e">
        <f t="shared" si="52"/>
        <v>#REF!</v>
      </c>
      <c r="C224" s="28" t="e">
        <f t="shared" si="55"/>
        <v>#REF!</v>
      </c>
      <c r="D224" s="28" t="e">
        <f t="shared" si="53"/>
        <v>#REF!</v>
      </c>
      <c r="E224" s="28" t="e">
        <f t="shared" si="54"/>
        <v>#REF!</v>
      </c>
    </row>
    <row r="225" spans="1:5">
      <c r="B225" s="28" t="e">
        <f t="shared" si="52"/>
        <v>#REF!</v>
      </c>
      <c r="C225" s="28" t="e">
        <f t="shared" si="55"/>
        <v>#REF!</v>
      </c>
      <c r="D225" s="28" t="e">
        <f t="shared" si="53"/>
        <v>#REF!</v>
      </c>
      <c r="E225" s="28" t="e">
        <f t="shared" si="54"/>
        <v>#REF!</v>
      </c>
    </row>
    <row r="226" spans="1:5">
      <c r="B226" s="28" t="e">
        <f t="shared" si="52"/>
        <v>#REF!</v>
      </c>
      <c r="C226" s="28" t="e">
        <f t="shared" si="55"/>
        <v>#REF!</v>
      </c>
      <c r="D226" s="28" t="e">
        <f t="shared" si="53"/>
        <v>#REF!</v>
      </c>
      <c r="E226" s="28" t="e">
        <f t="shared" si="54"/>
        <v>#REF!</v>
      </c>
    </row>
    <row r="227" spans="1:5">
      <c r="B227" s="28" t="e">
        <f t="shared" si="52"/>
        <v>#REF!</v>
      </c>
      <c r="C227" s="28" t="e">
        <f t="shared" si="55"/>
        <v>#REF!</v>
      </c>
      <c r="D227" s="28" t="e">
        <f t="shared" si="53"/>
        <v>#REF!</v>
      </c>
      <c r="E227" s="28" t="e">
        <f t="shared" si="54"/>
        <v>#REF!</v>
      </c>
    </row>
    <row r="228" spans="1:5">
      <c r="B228" s="28" t="e">
        <f t="shared" ref="B228:B241" si="56">+B227</f>
        <v>#REF!</v>
      </c>
      <c r="C228" s="28" t="e">
        <f t="shared" si="55"/>
        <v>#REF!</v>
      </c>
      <c r="D228" s="28" t="e">
        <f t="shared" ref="D228:D241" si="57">+B228-C228</f>
        <v>#REF!</v>
      </c>
      <c r="E228" s="28" t="e">
        <f t="shared" ref="E228:E241" si="58">+E227-D228</f>
        <v>#REF!</v>
      </c>
    </row>
    <row r="229" spans="1:5">
      <c r="A229" t="s">
        <v>18</v>
      </c>
      <c r="B229" s="28" t="e">
        <f t="shared" si="56"/>
        <v>#REF!</v>
      </c>
      <c r="C229" s="28" t="e">
        <f t="shared" si="55"/>
        <v>#REF!</v>
      </c>
      <c r="D229" s="28" t="e">
        <f t="shared" si="57"/>
        <v>#REF!</v>
      </c>
      <c r="E229" s="28" t="e">
        <f t="shared" si="58"/>
        <v>#REF!</v>
      </c>
    </row>
    <row r="230" spans="1:5">
      <c r="B230" s="28" t="e">
        <f t="shared" si="56"/>
        <v>#REF!</v>
      </c>
      <c r="C230" s="28" t="e">
        <f t="shared" si="55"/>
        <v>#REF!</v>
      </c>
      <c r="D230" s="28" t="e">
        <f t="shared" si="57"/>
        <v>#REF!</v>
      </c>
      <c r="E230" s="28" t="e">
        <f t="shared" si="58"/>
        <v>#REF!</v>
      </c>
    </row>
    <row r="231" spans="1:5">
      <c r="B231" s="28" t="e">
        <f t="shared" si="56"/>
        <v>#REF!</v>
      </c>
      <c r="C231" s="28" t="e">
        <f t="shared" si="55"/>
        <v>#REF!</v>
      </c>
      <c r="D231" s="28" t="e">
        <f t="shared" si="57"/>
        <v>#REF!</v>
      </c>
      <c r="E231" s="28" t="e">
        <f t="shared" si="58"/>
        <v>#REF!</v>
      </c>
    </row>
    <row r="232" spans="1:5">
      <c r="B232" s="28" t="e">
        <f t="shared" si="56"/>
        <v>#REF!</v>
      </c>
      <c r="C232" s="28" t="e">
        <f t="shared" si="55"/>
        <v>#REF!</v>
      </c>
      <c r="D232" s="28" t="e">
        <f t="shared" si="57"/>
        <v>#REF!</v>
      </c>
      <c r="E232" s="28" t="e">
        <f t="shared" si="58"/>
        <v>#REF!</v>
      </c>
    </row>
    <row r="233" spans="1:5">
      <c r="B233" s="28" t="e">
        <f t="shared" si="56"/>
        <v>#REF!</v>
      </c>
      <c r="C233" s="28" t="e">
        <f t="shared" si="55"/>
        <v>#REF!</v>
      </c>
      <c r="D233" s="28" t="e">
        <f t="shared" si="57"/>
        <v>#REF!</v>
      </c>
      <c r="E233" s="28" t="e">
        <f t="shared" si="58"/>
        <v>#REF!</v>
      </c>
    </row>
    <row r="234" spans="1:5">
      <c r="B234" s="28" t="e">
        <f t="shared" si="56"/>
        <v>#REF!</v>
      </c>
      <c r="C234" s="28" t="e">
        <f t="shared" si="55"/>
        <v>#REF!</v>
      </c>
      <c r="D234" s="28" t="e">
        <f t="shared" si="57"/>
        <v>#REF!</v>
      </c>
      <c r="E234" s="28" t="e">
        <f t="shared" si="58"/>
        <v>#REF!</v>
      </c>
    </row>
    <row r="235" spans="1:5">
      <c r="B235" s="28" t="e">
        <f t="shared" si="56"/>
        <v>#REF!</v>
      </c>
      <c r="C235" s="28" t="e">
        <f t="shared" si="55"/>
        <v>#REF!</v>
      </c>
      <c r="D235" s="28" t="e">
        <f t="shared" si="57"/>
        <v>#REF!</v>
      </c>
      <c r="E235" s="28" t="e">
        <f t="shared" si="58"/>
        <v>#REF!</v>
      </c>
    </row>
    <row r="236" spans="1:5">
      <c r="B236" s="28" t="e">
        <f t="shared" si="56"/>
        <v>#REF!</v>
      </c>
      <c r="C236" s="28" t="e">
        <f t="shared" si="55"/>
        <v>#REF!</v>
      </c>
      <c r="D236" s="28" t="e">
        <f t="shared" si="57"/>
        <v>#REF!</v>
      </c>
      <c r="E236" s="28" t="e">
        <f t="shared" si="58"/>
        <v>#REF!</v>
      </c>
    </row>
    <row r="237" spans="1:5">
      <c r="B237" s="28" t="e">
        <f t="shared" si="56"/>
        <v>#REF!</v>
      </c>
      <c r="C237" s="28" t="e">
        <f t="shared" si="55"/>
        <v>#REF!</v>
      </c>
      <c r="D237" s="28" t="e">
        <f t="shared" si="57"/>
        <v>#REF!</v>
      </c>
      <c r="E237" s="28" t="e">
        <f t="shared" si="58"/>
        <v>#REF!</v>
      </c>
    </row>
    <row r="238" spans="1:5">
      <c r="B238" s="28" t="e">
        <f t="shared" si="56"/>
        <v>#REF!</v>
      </c>
      <c r="C238" s="28" t="e">
        <f>+E237*$I$4</f>
        <v>#REF!</v>
      </c>
      <c r="D238" s="28" t="e">
        <f t="shared" si="57"/>
        <v>#REF!</v>
      </c>
      <c r="E238" s="28" t="e">
        <f t="shared" si="58"/>
        <v>#REF!</v>
      </c>
    </row>
    <row r="239" spans="1:5">
      <c r="B239" s="28" t="e">
        <f t="shared" si="56"/>
        <v>#REF!</v>
      </c>
      <c r="C239" s="28" t="e">
        <f>+E238*$I$4</f>
        <v>#REF!</v>
      </c>
      <c r="D239" s="28" t="e">
        <f t="shared" si="57"/>
        <v>#REF!</v>
      </c>
      <c r="E239" s="28" t="e">
        <f t="shared" si="58"/>
        <v>#REF!</v>
      </c>
    </row>
    <row r="240" spans="1:5">
      <c r="B240" s="28" t="e">
        <f t="shared" si="56"/>
        <v>#REF!</v>
      </c>
      <c r="C240" s="28" t="e">
        <f>+E239*$I$4</f>
        <v>#REF!</v>
      </c>
      <c r="D240" s="28" t="e">
        <f t="shared" si="57"/>
        <v>#REF!</v>
      </c>
      <c r="E240" s="28" t="e">
        <f t="shared" si="58"/>
        <v>#REF!</v>
      </c>
    </row>
    <row r="241" spans="1:5">
      <c r="A241" t="s">
        <v>19</v>
      </c>
      <c r="B241" s="28" t="e">
        <f t="shared" si="56"/>
        <v>#REF!</v>
      </c>
      <c r="C241" s="28" t="e">
        <f>+E240*$I$4</f>
        <v>#REF!</v>
      </c>
      <c r="D241" s="28" t="e">
        <f t="shared" si="57"/>
        <v>#REF!</v>
      </c>
      <c r="E241" s="28" t="e">
        <f t="shared" si="58"/>
        <v>#REF!</v>
      </c>
    </row>
    <row r="242" spans="1:5">
      <c r="B242" s="28" t="e">
        <f>SUM(B2:B241)</f>
        <v>#REF!</v>
      </c>
      <c r="C242" s="28" t="e">
        <f>SUM(C2:C241)</f>
        <v>#REF!</v>
      </c>
      <c r="D242" s="28" t="e">
        <f>SUM(D2:D241)</f>
        <v>#REF!</v>
      </c>
    </row>
  </sheetData>
  <phoneticPr fontId="0" type="noConversion"/>
  <printOptions gridLines="1" gridLinesSet="0"/>
  <pageMargins left="0.75" right="0.75" top="1" bottom="1" header="0.4921259845" footer="0.4921259845"/>
  <pageSetup orientation="landscape" horizontalDpi="4294967292" verticalDpi="464" r:id="rId1"/>
  <headerFooter alignWithMargins="0">
    <oddHeader>&amp;A</oddHeader>
    <oddFooter>Page &amp;P</oddFooter>
  </headerFooter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242"/>
  <sheetViews>
    <sheetView workbookViewId="0">
      <selection activeCell="K14" sqref="K14"/>
    </sheetView>
  </sheetViews>
  <sheetFormatPr defaultColWidth="11.42578125" defaultRowHeight="12.75"/>
  <cols>
    <col min="1" max="4" width="11.42578125" customWidth="1"/>
    <col min="5" max="5" width="12.5703125" customWidth="1"/>
  </cols>
  <sheetData>
    <row r="1" spans="1:15">
      <c r="C1" t="s">
        <v>50</v>
      </c>
      <c r="D1" t="s">
        <v>51</v>
      </c>
      <c r="E1" t="s">
        <v>52</v>
      </c>
    </row>
    <row r="2" spans="1:15">
      <c r="B2" s="28" t="e">
        <f>+$I$6</f>
        <v>#REF!</v>
      </c>
      <c r="C2" s="28" t="e">
        <f>+I5*I4</f>
        <v>#REF!</v>
      </c>
      <c r="D2" s="28" t="e">
        <f>+B2-C2</f>
        <v>#REF!</v>
      </c>
      <c r="E2" s="28" t="e">
        <f>+I5-D2</f>
        <v>#REF!</v>
      </c>
      <c r="G2" t="s">
        <v>53</v>
      </c>
      <c r="I2" s="26" t="e">
        <f>+Proforma!#REF!</f>
        <v>#REF!</v>
      </c>
    </row>
    <row r="3" spans="1:15">
      <c r="B3" s="28" t="e">
        <f>+B2</f>
        <v>#REF!</v>
      </c>
      <c r="C3" s="28" t="e">
        <f>+E2*$I$4</f>
        <v>#REF!</v>
      </c>
      <c r="D3" s="28" t="e">
        <f>+B3-C3</f>
        <v>#REF!</v>
      </c>
      <c r="E3" s="28" t="e">
        <f>+E2-D3</f>
        <v>#REF!</v>
      </c>
      <c r="G3" t="s">
        <v>54</v>
      </c>
      <c r="I3" t="e">
        <f>+Proforma!#REF!</f>
        <v>#REF!</v>
      </c>
    </row>
    <row r="4" spans="1:15">
      <c r="B4" s="28" t="e">
        <f t="shared" ref="B4:B19" si="0">+B3</f>
        <v>#REF!</v>
      </c>
      <c r="C4" s="28" t="e">
        <f t="shared" ref="C4:C19" si="1">+E3*$I$4</f>
        <v>#REF!</v>
      </c>
      <c r="D4" s="28" t="e">
        <f t="shared" ref="D4:D19" si="2">+B4-C4</f>
        <v>#REF!</v>
      </c>
      <c r="E4" s="28" t="e">
        <f t="shared" ref="E4:E19" si="3">+E3-D4</f>
        <v>#REF!</v>
      </c>
      <c r="G4" t="s">
        <v>55</v>
      </c>
      <c r="I4" s="27" t="e">
        <f>+I2/(12)</f>
        <v>#REF!</v>
      </c>
    </row>
    <row r="5" spans="1:15">
      <c r="B5" s="28" t="e">
        <f t="shared" si="0"/>
        <v>#REF!</v>
      </c>
      <c r="C5" s="28" t="e">
        <f t="shared" si="1"/>
        <v>#REF!</v>
      </c>
      <c r="D5" s="28" t="e">
        <f t="shared" si="2"/>
        <v>#REF!</v>
      </c>
      <c r="E5" s="28" t="e">
        <f t="shared" si="3"/>
        <v>#REF!</v>
      </c>
      <c r="G5" t="s">
        <v>56</v>
      </c>
      <c r="I5" s="19">
        <f>-Proforma!H29</f>
        <v>0</v>
      </c>
    </row>
    <row r="6" spans="1:15">
      <c r="B6" s="28" t="e">
        <f t="shared" si="0"/>
        <v>#REF!</v>
      </c>
      <c r="C6" s="28" t="e">
        <f t="shared" si="1"/>
        <v>#REF!</v>
      </c>
      <c r="D6" s="28" t="e">
        <f t="shared" si="2"/>
        <v>#REF!</v>
      </c>
      <c r="E6" s="28" t="e">
        <f t="shared" si="3"/>
        <v>#REF!</v>
      </c>
      <c r="G6" t="s">
        <v>57</v>
      </c>
      <c r="I6" t="e">
        <f>+I5*(I4)/(1-(1+I4)^(-12*I3))</f>
        <v>#REF!</v>
      </c>
      <c r="O6">
        <v>7500</v>
      </c>
    </row>
    <row r="7" spans="1:15">
      <c r="B7" s="28" t="e">
        <f t="shared" si="0"/>
        <v>#REF!</v>
      </c>
      <c r="C7" s="28" t="e">
        <f t="shared" si="1"/>
        <v>#REF!</v>
      </c>
      <c r="D7" s="28" t="e">
        <f t="shared" si="2"/>
        <v>#REF!</v>
      </c>
      <c r="E7" s="28" t="e">
        <f t="shared" si="3"/>
        <v>#REF!</v>
      </c>
      <c r="M7" s="29"/>
      <c r="O7" s="29">
        <f>+O6-M7</f>
        <v>7500</v>
      </c>
    </row>
    <row r="8" spans="1:15">
      <c r="B8" s="28" t="e">
        <f t="shared" si="0"/>
        <v>#REF!</v>
      </c>
      <c r="C8" s="28" t="e">
        <f t="shared" si="1"/>
        <v>#REF!</v>
      </c>
      <c r="D8" s="28" t="e">
        <f t="shared" si="2"/>
        <v>#REF!</v>
      </c>
      <c r="E8" s="28" t="e">
        <f t="shared" si="3"/>
        <v>#REF!</v>
      </c>
      <c r="M8" s="29"/>
      <c r="O8" s="29">
        <f t="shared" ref="O8:O15" si="4">+O7-M8</f>
        <v>7500</v>
      </c>
    </row>
    <row r="9" spans="1:15">
      <c r="B9" s="28" t="e">
        <f t="shared" si="0"/>
        <v>#REF!</v>
      </c>
      <c r="C9" s="28" t="e">
        <f t="shared" si="1"/>
        <v>#REF!</v>
      </c>
      <c r="D9" s="28" t="e">
        <f t="shared" si="2"/>
        <v>#REF!</v>
      </c>
      <c r="E9" s="28" t="e">
        <f t="shared" si="3"/>
        <v>#REF!</v>
      </c>
      <c r="M9" s="29"/>
      <c r="O9" s="29">
        <f t="shared" si="4"/>
        <v>7500</v>
      </c>
    </row>
    <row r="10" spans="1:15">
      <c r="B10" s="28" t="e">
        <f t="shared" si="0"/>
        <v>#REF!</v>
      </c>
      <c r="C10" s="28" t="e">
        <f t="shared" si="1"/>
        <v>#REF!</v>
      </c>
      <c r="D10" s="28" t="e">
        <f t="shared" si="2"/>
        <v>#REF!</v>
      </c>
      <c r="E10" s="28" t="e">
        <f t="shared" si="3"/>
        <v>#REF!</v>
      </c>
      <c r="M10" s="29"/>
      <c r="O10" s="29">
        <f t="shared" si="4"/>
        <v>7500</v>
      </c>
    </row>
    <row r="11" spans="1:15">
      <c r="B11" s="28" t="e">
        <f t="shared" si="0"/>
        <v>#REF!</v>
      </c>
      <c r="C11" s="28" t="e">
        <f t="shared" si="1"/>
        <v>#REF!</v>
      </c>
      <c r="D11" s="28" t="e">
        <f t="shared" si="2"/>
        <v>#REF!</v>
      </c>
      <c r="E11" s="28" t="e">
        <f t="shared" si="3"/>
        <v>#REF!</v>
      </c>
      <c r="M11" s="29"/>
      <c r="O11" s="29">
        <f t="shared" si="4"/>
        <v>7500</v>
      </c>
    </row>
    <row r="12" spans="1:15">
      <c r="B12" s="28" t="e">
        <f t="shared" si="0"/>
        <v>#REF!</v>
      </c>
      <c r="C12" s="28" t="e">
        <f t="shared" si="1"/>
        <v>#REF!</v>
      </c>
      <c r="D12" s="28" t="e">
        <f t="shared" si="2"/>
        <v>#REF!</v>
      </c>
      <c r="E12" s="28" t="e">
        <f t="shared" si="3"/>
        <v>#REF!</v>
      </c>
      <c r="G12" t="s">
        <v>53</v>
      </c>
      <c r="H12" t="s">
        <v>51</v>
      </c>
      <c r="J12" t="s">
        <v>53</v>
      </c>
      <c r="K12" t="s">
        <v>51</v>
      </c>
      <c r="M12" s="29"/>
      <c r="N12">
        <f>+(O11+O11-M12)*0.09/2</f>
        <v>675</v>
      </c>
      <c r="O12" s="29">
        <f t="shared" si="4"/>
        <v>7500</v>
      </c>
    </row>
    <row r="13" spans="1:15">
      <c r="A13" t="s">
        <v>0</v>
      </c>
      <c r="B13" s="28" t="e">
        <f t="shared" si="0"/>
        <v>#REF!</v>
      </c>
      <c r="C13" s="28" t="e">
        <f t="shared" si="1"/>
        <v>#REF!</v>
      </c>
      <c r="D13" s="28" t="e">
        <f t="shared" si="2"/>
        <v>#REF!</v>
      </c>
      <c r="E13" s="28" t="e">
        <f t="shared" si="3"/>
        <v>#REF!</v>
      </c>
      <c r="F13">
        <v>1</v>
      </c>
      <c r="G13" s="28" t="e">
        <f>SUM(C2:C13)</f>
        <v>#REF!</v>
      </c>
      <c r="H13" s="28" t="e">
        <f>SUM(D2:D13)</f>
        <v>#REF!</v>
      </c>
      <c r="M13" s="29"/>
      <c r="N13">
        <f>+(O12+O12-M13)*0.09/2</f>
        <v>675</v>
      </c>
      <c r="O13" s="29">
        <f t="shared" si="4"/>
        <v>7500</v>
      </c>
    </row>
    <row r="14" spans="1:15">
      <c r="B14" s="28" t="e">
        <f t="shared" si="0"/>
        <v>#REF!</v>
      </c>
      <c r="C14" s="28" t="e">
        <f t="shared" si="1"/>
        <v>#REF!</v>
      </c>
      <c r="D14" s="28" t="e">
        <f t="shared" si="2"/>
        <v>#REF!</v>
      </c>
      <c r="E14" s="28" t="e">
        <f t="shared" si="3"/>
        <v>#REF!</v>
      </c>
      <c r="F14">
        <v>2</v>
      </c>
      <c r="G14" s="28" t="e">
        <f>SUM(C14:C25)</f>
        <v>#REF!</v>
      </c>
      <c r="H14" s="28" t="e">
        <f>SUM(D14:D25)</f>
        <v>#REF!</v>
      </c>
      <c r="I14" s="22" t="s">
        <v>1</v>
      </c>
      <c r="J14" s="28" t="e">
        <f t="shared" ref="J14:K20" si="5">+G13</f>
        <v>#REF!</v>
      </c>
      <c r="K14" s="28" t="e">
        <f t="shared" si="5"/>
        <v>#REF!</v>
      </c>
      <c r="M14" s="29"/>
      <c r="N14">
        <f>+(O13+O13-M14)*0.09/2</f>
        <v>675</v>
      </c>
      <c r="O14" s="29">
        <f t="shared" si="4"/>
        <v>7500</v>
      </c>
    </row>
    <row r="15" spans="1:15">
      <c r="B15" s="28" t="e">
        <f t="shared" si="0"/>
        <v>#REF!</v>
      </c>
      <c r="C15" s="28" t="e">
        <f t="shared" si="1"/>
        <v>#REF!</v>
      </c>
      <c r="D15" s="28" t="e">
        <f t="shared" si="2"/>
        <v>#REF!</v>
      </c>
      <c r="E15" s="28" t="e">
        <f t="shared" si="3"/>
        <v>#REF!</v>
      </c>
      <c r="F15">
        <v>3</v>
      </c>
      <c r="G15" s="28" t="e">
        <f>SUM(C26:C37)</f>
        <v>#REF!</v>
      </c>
      <c r="H15" s="28" t="e">
        <f>SUM(D26:D37)</f>
        <v>#REF!</v>
      </c>
      <c r="I15" s="22" t="s">
        <v>2</v>
      </c>
      <c r="J15" s="28" t="e">
        <f t="shared" si="5"/>
        <v>#REF!</v>
      </c>
      <c r="K15" s="28" t="e">
        <f t="shared" si="5"/>
        <v>#REF!</v>
      </c>
      <c r="M15" s="29"/>
      <c r="N15">
        <f>+(O14+O14-M15)*0.09/2</f>
        <v>675</v>
      </c>
      <c r="O15" s="29">
        <f t="shared" si="4"/>
        <v>7500</v>
      </c>
    </row>
    <row r="16" spans="1:15">
      <c r="B16" s="28" t="e">
        <f t="shared" si="0"/>
        <v>#REF!</v>
      </c>
      <c r="C16" s="28" t="e">
        <f t="shared" si="1"/>
        <v>#REF!</v>
      </c>
      <c r="D16" s="28" t="e">
        <f t="shared" si="2"/>
        <v>#REF!</v>
      </c>
      <c r="E16" s="28" t="e">
        <f t="shared" si="3"/>
        <v>#REF!</v>
      </c>
      <c r="F16">
        <v>4</v>
      </c>
      <c r="G16" s="28" t="e">
        <f>SUM(C38:C49)</f>
        <v>#REF!</v>
      </c>
      <c r="H16" s="28" t="e">
        <f>SUM(D38:D49)</f>
        <v>#REF!</v>
      </c>
      <c r="I16" s="22" t="s">
        <v>3</v>
      </c>
      <c r="J16" s="28" t="e">
        <f t="shared" si="5"/>
        <v>#REF!</v>
      </c>
      <c r="K16" s="28" t="e">
        <f t="shared" si="5"/>
        <v>#REF!</v>
      </c>
      <c r="M16" s="29"/>
      <c r="N16">
        <f>SUM(N7:N15)</f>
        <v>2700</v>
      </c>
    </row>
    <row r="17" spans="1:12">
      <c r="B17" s="28" t="e">
        <f t="shared" si="0"/>
        <v>#REF!</v>
      </c>
      <c r="C17" s="28" t="e">
        <f t="shared" si="1"/>
        <v>#REF!</v>
      </c>
      <c r="D17" s="28" t="e">
        <f t="shared" si="2"/>
        <v>#REF!</v>
      </c>
      <c r="E17" s="28" t="e">
        <f t="shared" si="3"/>
        <v>#REF!</v>
      </c>
      <c r="F17">
        <v>5</v>
      </c>
      <c r="G17" s="28" t="e">
        <f>SUM(C50:C61)</f>
        <v>#REF!</v>
      </c>
      <c r="H17" s="28" t="e">
        <f>SUM(D50:D61)</f>
        <v>#REF!</v>
      </c>
      <c r="I17" s="22" t="s">
        <v>4</v>
      </c>
      <c r="J17" s="28" t="e">
        <f t="shared" si="5"/>
        <v>#REF!</v>
      </c>
      <c r="K17" s="28" t="e">
        <f t="shared" si="5"/>
        <v>#REF!</v>
      </c>
    </row>
    <row r="18" spans="1:12">
      <c r="B18" s="28" t="e">
        <f t="shared" si="0"/>
        <v>#REF!</v>
      </c>
      <c r="C18" s="28" t="e">
        <f t="shared" si="1"/>
        <v>#REF!</v>
      </c>
      <c r="D18" s="28" t="e">
        <f t="shared" si="2"/>
        <v>#REF!</v>
      </c>
      <c r="E18" s="28" t="e">
        <f t="shared" si="3"/>
        <v>#REF!</v>
      </c>
      <c r="F18">
        <v>6</v>
      </c>
      <c r="G18" s="28" t="e">
        <f>SUM(C62:C73)</f>
        <v>#REF!</v>
      </c>
      <c r="H18" s="28" t="e">
        <f>SUM(D62:D73)</f>
        <v>#REF!</v>
      </c>
      <c r="I18" s="22" t="s">
        <v>5</v>
      </c>
      <c r="J18" s="28" t="e">
        <f t="shared" si="5"/>
        <v>#REF!</v>
      </c>
      <c r="K18" s="28" t="e">
        <f t="shared" si="5"/>
        <v>#REF!</v>
      </c>
    </row>
    <row r="19" spans="1:12">
      <c r="B19" s="28" t="e">
        <f t="shared" si="0"/>
        <v>#REF!</v>
      </c>
      <c r="C19" s="28" t="e">
        <f t="shared" si="1"/>
        <v>#REF!</v>
      </c>
      <c r="D19" s="28" t="e">
        <f t="shared" si="2"/>
        <v>#REF!</v>
      </c>
      <c r="E19" s="28" t="e">
        <f t="shared" si="3"/>
        <v>#REF!</v>
      </c>
      <c r="F19">
        <v>7</v>
      </c>
      <c r="G19" s="28" t="e">
        <f>SUM(C74:C85)</f>
        <v>#REF!</v>
      </c>
      <c r="H19" s="28" t="e">
        <f>SUM(D74:D85)</f>
        <v>#REF!</v>
      </c>
      <c r="I19" s="22" t="s">
        <v>6</v>
      </c>
      <c r="J19" s="28" t="e">
        <f t="shared" si="5"/>
        <v>#REF!</v>
      </c>
      <c r="K19" s="28" t="e">
        <f t="shared" si="5"/>
        <v>#REF!</v>
      </c>
    </row>
    <row r="20" spans="1:12">
      <c r="B20" s="28" t="e">
        <f>+B19</f>
        <v>#REF!</v>
      </c>
      <c r="C20" s="28" t="e">
        <f>+E19*$I$4</f>
        <v>#REF!</v>
      </c>
      <c r="D20" s="28" t="e">
        <f>+B20-C20</f>
        <v>#REF!</v>
      </c>
      <c r="E20" s="28" t="e">
        <f>+E19-D20</f>
        <v>#REF!</v>
      </c>
      <c r="F20">
        <v>8</v>
      </c>
      <c r="G20" s="28" t="e">
        <f>SUM(C86:C97)</f>
        <v>#REF!</v>
      </c>
      <c r="H20" s="28" t="e">
        <f>SUM(D86:D97)</f>
        <v>#REF!</v>
      </c>
      <c r="I20" s="22" t="s">
        <v>7</v>
      </c>
      <c r="J20" s="28" t="e">
        <f t="shared" si="5"/>
        <v>#REF!</v>
      </c>
      <c r="K20" s="28" t="e">
        <f t="shared" si="5"/>
        <v>#REF!</v>
      </c>
    </row>
    <row r="21" spans="1:12">
      <c r="B21" s="28" t="e">
        <f>+B20</f>
        <v>#REF!</v>
      </c>
      <c r="C21" s="28" t="e">
        <f>+E20*$I$4</f>
        <v>#REF!</v>
      </c>
      <c r="D21" s="28" t="e">
        <f>+B21-C21</f>
        <v>#REF!</v>
      </c>
      <c r="E21" s="28" t="e">
        <f>+E20-D21</f>
        <v>#REF!</v>
      </c>
      <c r="F21">
        <v>9</v>
      </c>
      <c r="G21" s="28" t="e">
        <f>SUM(C98:C109)</f>
        <v>#REF!</v>
      </c>
      <c r="H21" s="28" t="e">
        <f>SUM(D98:D109)</f>
        <v>#REF!</v>
      </c>
      <c r="I21" s="22" t="s">
        <v>8</v>
      </c>
      <c r="J21" s="28">
        <v>0</v>
      </c>
      <c r="K21" s="28">
        <v>0</v>
      </c>
    </row>
    <row r="22" spans="1:12">
      <c r="B22" s="28" t="e">
        <f t="shared" ref="B22:B85" si="6">+B21</f>
        <v>#REF!</v>
      </c>
      <c r="C22" s="28" t="e">
        <f t="shared" ref="C22:C85" si="7">+E21*$I$4</f>
        <v>#REF!</v>
      </c>
      <c r="D22" s="28" t="e">
        <f t="shared" ref="D22:D85" si="8">+B22-C22</f>
        <v>#REF!</v>
      </c>
      <c r="E22" s="28" t="e">
        <f t="shared" ref="E22:E85" si="9">+E21-D22</f>
        <v>#REF!</v>
      </c>
      <c r="F22">
        <v>10</v>
      </c>
      <c r="G22" s="28" t="e">
        <f>SUM(C110:C121)</f>
        <v>#REF!</v>
      </c>
      <c r="H22" s="28" t="e">
        <f>SUM(D110:D121)</f>
        <v>#REF!</v>
      </c>
      <c r="I22" s="22" t="s">
        <v>9</v>
      </c>
      <c r="J22" s="28">
        <v>0</v>
      </c>
      <c r="K22" s="28">
        <v>0</v>
      </c>
    </row>
    <row r="23" spans="1:12">
      <c r="B23" s="28" t="e">
        <f t="shared" si="6"/>
        <v>#REF!</v>
      </c>
      <c r="C23" s="28" t="e">
        <f t="shared" si="7"/>
        <v>#REF!</v>
      </c>
      <c r="D23" s="28" t="e">
        <f t="shared" si="8"/>
        <v>#REF!</v>
      </c>
      <c r="E23" s="28" t="e">
        <f t="shared" si="9"/>
        <v>#REF!</v>
      </c>
      <c r="F23">
        <v>11</v>
      </c>
      <c r="G23" s="28" t="e">
        <f>SUM(C122:C133)</f>
        <v>#REF!</v>
      </c>
      <c r="H23" s="28" t="e">
        <f>SUM(D122:D133)</f>
        <v>#REF!</v>
      </c>
      <c r="I23" s="22" t="s">
        <v>10</v>
      </c>
      <c r="J23" s="28">
        <v>0</v>
      </c>
      <c r="K23" s="28">
        <v>0</v>
      </c>
    </row>
    <row r="24" spans="1:12">
      <c r="B24" s="28" t="e">
        <f t="shared" si="6"/>
        <v>#REF!</v>
      </c>
      <c r="C24" s="28" t="e">
        <f t="shared" si="7"/>
        <v>#REF!</v>
      </c>
      <c r="D24" s="28" t="e">
        <f t="shared" si="8"/>
        <v>#REF!</v>
      </c>
      <c r="E24" s="28" t="e">
        <f t="shared" si="9"/>
        <v>#REF!</v>
      </c>
      <c r="F24">
        <v>12</v>
      </c>
      <c r="G24" s="28" t="e">
        <f>SUM(C134:C145)</f>
        <v>#REF!</v>
      </c>
      <c r="H24" s="28" t="e">
        <f>SUM(D134:D145)</f>
        <v>#REF!</v>
      </c>
      <c r="I24" s="22" t="s">
        <v>11</v>
      </c>
      <c r="J24" s="28"/>
      <c r="K24" s="28"/>
    </row>
    <row r="25" spans="1:12">
      <c r="A25" t="s">
        <v>1</v>
      </c>
      <c r="B25" s="28" t="e">
        <f t="shared" si="6"/>
        <v>#REF!</v>
      </c>
      <c r="C25" s="28" t="e">
        <f t="shared" si="7"/>
        <v>#REF!</v>
      </c>
      <c r="D25" s="28" t="e">
        <f t="shared" si="8"/>
        <v>#REF!</v>
      </c>
      <c r="E25" s="28" t="e">
        <f t="shared" si="9"/>
        <v>#REF!</v>
      </c>
      <c r="F25">
        <v>13</v>
      </c>
      <c r="G25" s="28" t="e">
        <f>SUM(C146:C157)</f>
        <v>#REF!</v>
      </c>
      <c r="H25" s="28" t="e">
        <f>SUM(D146:D157)</f>
        <v>#REF!</v>
      </c>
      <c r="I25" s="22" t="s">
        <v>12</v>
      </c>
      <c r="J25" s="28"/>
      <c r="K25" s="28"/>
    </row>
    <row r="26" spans="1:12">
      <c r="B26" s="28" t="e">
        <f t="shared" si="6"/>
        <v>#REF!</v>
      </c>
      <c r="C26" s="28" t="e">
        <f t="shared" si="7"/>
        <v>#REF!</v>
      </c>
      <c r="D26" s="28" t="e">
        <f t="shared" si="8"/>
        <v>#REF!</v>
      </c>
      <c r="E26" s="28" t="e">
        <f t="shared" si="9"/>
        <v>#REF!</v>
      </c>
      <c r="F26">
        <v>14</v>
      </c>
      <c r="G26" s="28" t="e">
        <f>SUM(C158:C169)</f>
        <v>#REF!</v>
      </c>
      <c r="H26" s="28" t="e">
        <f>SUM(D158:D169)</f>
        <v>#REF!</v>
      </c>
      <c r="I26" s="22" t="s">
        <v>13</v>
      </c>
      <c r="J26" s="28"/>
      <c r="K26" s="28"/>
    </row>
    <row r="27" spans="1:12">
      <c r="B27" s="28" t="e">
        <f t="shared" si="6"/>
        <v>#REF!</v>
      </c>
      <c r="C27" s="28" t="e">
        <f t="shared" si="7"/>
        <v>#REF!</v>
      </c>
      <c r="D27" s="28" t="e">
        <f t="shared" si="8"/>
        <v>#REF!</v>
      </c>
      <c r="E27" s="28" t="e">
        <f t="shared" si="9"/>
        <v>#REF!</v>
      </c>
      <c r="F27">
        <v>15</v>
      </c>
      <c r="G27" s="28" t="e">
        <f>SUM(C170:C181)</f>
        <v>#REF!</v>
      </c>
      <c r="H27" s="28" t="e">
        <f>SUM(D170:D181)</f>
        <v>#REF!</v>
      </c>
      <c r="I27" s="22" t="s">
        <v>14</v>
      </c>
      <c r="J27" s="28"/>
      <c r="K27" s="28"/>
    </row>
    <row r="28" spans="1:12">
      <c r="B28" s="28" t="e">
        <f t="shared" si="6"/>
        <v>#REF!</v>
      </c>
      <c r="C28" s="28" t="e">
        <f t="shared" si="7"/>
        <v>#REF!</v>
      </c>
      <c r="D28" s="28" t="e">
        <f t="shared" si="8"/>
        <v>#REF!</v>
      </c>
      <c r="E28" s="28" t="e">
        <f t="shared" si="9"/>
        <v>#REF!</v>
      </c>
      <c r="F28">
        <v>16</v>
      </c>
      <c r="G28" s="28" t="e">
        <f>SUM(C182:C193)</f>
        <v>#REF!</v>
      </c>
      <c r="H28" s="28" t="e">
        <f>SUM(D182:D193)</f>
        <v>#REF!</v>
      </c>
      <c r="I28" s="22" t="s">
        <v>15</v>
      </c>
      <c r="J28" s="28"/>
      <c r="K28" s="28"/>
    </row>
    <row r="29" spans="1:12">
      <c r="B29" s="28" t="e">
        <f t="shared" si="6"/>
        <v>#REF!</v>
      </c>
      <c r="C29" s="28" t="e">
        <f t="shared" si="7"/>
        <v>#REF!</v>
      </c>
      <c r="D29" s="28" t="e">
        <f t="shared" si="8"/>
        <v>#REF!</v>
      </c>
      <c r="E29" s="28" t="e">
        <f t="shared" si="9"/>
        <v>#REF!</v>
      </c>
      <c r="F29">
        <v>17</v>
      </c>
      <c r="G29" s="28" t="e">
        <f>SUM(C194:C205)</f>
        <v>#REF!</v>
      </c>
      <c r="H29" s="28" t="e">
        <f>SUM(D194:D205)</f>
        <v>#REF!</v>
      </c>
      <c r="I29" s="22" t="s">
        <v>16</v>
      </c>
      <c r="J29" s="28"/>
      <c r="K29" s="28"/>
      <c r="L29" s="28"/>
    </row>
    <row r="30" spans="1:12">
      <c r="B30" s="28" t="e">
        <f t="shared" si="6"/>
        <v>#REF!</v>
      </c>
      <c r="C30" s="28" t="e">
        <f t="shared" si="7"/>
        <v>#REF!</v>
      </c>
      <c r="D30" s="28" t="e">
        <f t="shared" si="8"/>
        <v>#REF!</v>
      </c>
      <c r="E30" s="28" t="e">
        <f t="shared" si="9"/>
        <v>#REF!</v>
      </c>
      <c r="F30">
        <v>18</v>
      </c>
      <c r="G30" s="28" t="e">
        <f>SUM(C206:C217)</f>
        <v>#REF!</v>
      </c>
      <c r="H30" s="28" t="e">
        <f>SUM(D206:D217)</f>
        <v>#REF!</v>
      </c>
      <c r="I30" s="22" t="s">
        <v>17</v>
      </c>
      <c r="J30" s="28"/>
      <c r="K30" s="28"/>
    </row>
    <row r="31" spans="1:12">
      <c r="B31" s="28" t="e">
        <f t="shared" si="6"/>
        <v>#REF!</v>
      </c>
      <c r="C31" s="28" t="e">
        <f t="shared" si="7"/>
        <v>#REF!</v>
      </c>
      <c r="D31" s="28" t="e">
        <f t="shared" si="8"/>
        <v>#REF!</v>
      </c>
      <c r="E31" s="28" t="e">
        <f t="shared" si="9"/>
        <v>#REF!</v>
      </c>
      <c r="F31">
        <v>19</v>
      </c>
      <c r="G31" s="28" t="e">
        <f>SUM(C208:C219)</f>
        <v>#REF!</v>
      </c>
      <c r="H31" s="28" t="e">
        <f>SUM(D208:D219)</f>
        <v>#REF!</v>
      </c>
      <c r="I31" s="22" t="s">
        <v>18</v>
      </c>
      <c r="J31" s="28"/>
      <c r="K31" s="28"/>
    </row>
    <row r="32" spans="1:12">
      <c r="B32" s="28" t="e">
        <f t="shared" si="6"/>
        <v>#REF!</v>
      </c>
      <c r="C32" s="28" t="e">
        <f t="shared" si="7"/>
        <v>#REF!</v>
      </c>
      <c r="D32" s="28" t="e">
        <f t="shared" si="8"/>
        <v>#REF!</v>
      </c>
      <c r="E32" s="28" t="e">
        <f t="shared" si="9"/>
        <v>#REF!</v>
      </c>
      <c r="F32">
        <v>20</v>
      </c>
      <c r="G32" s="28" t="e">
        <f>SUM(C220:C231)</f>
        <v>#REF!</v>
      </c>
      <c r="H32" s="28" t="e">
        <f>SUM(D220:D231)</f>
        <v>#REF!</v>
      </c>
      <c r="I32" s="22" t="s">
        <v>19</v>
      </c>
      <c r="J32" s="28"/>
      <c r="K32" s="28"/>
    </row>
    <row r="33" spans="1:11">
      <c r="B33" s="28" t="e">
        <f t="shared" si="6"/>
        <v>#REF!</v>
      </c>
      <c r="C33" s="28" t="e">
        <f t="shared" si="7"/>
        <v>#REF!</v>
      </c>
      <c r="D33" s="28" t="e">
        <f t="shared" si="8"/>
        <v>#REF!</v>
      </c>
      <c r="E33" s="28" t="e">
        <f t="shared" si="9"/>
        <v>#REF!</v>
      </c>
      <c r="G33" s="28"/>
      <c r="H33" s="28"/>
      <c r="I33" s="22" t="s">
        <v>58</v>
      </c>
      <c r="J33" s="28"/>
      <c r="K33" s="28"/>
    </row>
    <row r="34" spans="1:11">
      <c r="B34" s="28" t="e">
        <f t="shared" si="6"/>
        <v>#REF!</v>
      </c>
      <c r="C34" s="28" t="e">
        <f t="shared" si="7"/>
        <v>#REF!</v>
      </c>
      <c r="D34" s="28" t="e">
        <f t="shared" si="8"/>
        <v>#REF!</v>
      </c>
      <c r="E34" s="28" t="e">
        <f t="shared" si="9"/>
        <v>#REF!</v>
      </c>
      <c r="I34" s="22" t="s">
        <v>59</v>
      </c>
      <c r="J34" s="28">
        <f>+G33</f>
        <v>0</v>
      </c>
      <c r="K34" s="28">
        <f>+H33</f>
        <v>0</v>
      </c>
    </row>
    <row r="35" spans="1:11">
      <c r="B35" s="28" t="e">
        <f t="shared" si="6"/>
        <v>#REF!</v>
      </c>
      <c r="C35" s="28" t="e">
        <f t="shared" si="7"/>
        <v>#REF!</v>
      </c>
      <c r="D35" s="28" t="e">
        <f t="shared" si="8"/>
        <v>#REF!</v>
      </c>
      <c r="E35" s="28" t="e">
        <f t="shared" si="9"/>
        <v>#REF!</v>
      </c>
      <c r="G35" s="28"/>
      <c r="H35" s="28"/>
    </row>
    <row r="36" spans="1:11">
      <c r="B36" s="28" t="e">
        <f t="shared" si="6"/>
        <v>#REF!</v>
      </c>
      <c r="C36" s="28" t="e">
        <f t="shared" si="7"/>
        <v>#REF!</v>
      </c>
      <c r="D36" s="28" t="e">
        <f t="shared" si="8"/>
        <v>#REF!</v>
      </c>
      <c r="E36" s="28" t="e">
        <f t="shared" si="9"/>
        <v>#REF!</v>
      </c>
      <c r="G36" s="28"/>
      <c r="H36" s="28"/>
    </row>
    <row r="37" spans="1:11">
      <c r="A37" t="s">
        <v>2</v>
      </c>
      <c r="B37" s="28" t="e">
        <f t="shared" si="6"/>
        <v>#REF!</v>
      </c>
      <c r="C37" s="28" t="e">
        <f t="shared" si="7"/>
        <v>#REF!</v>
      </c>
      <c r="D37" s="28" t="e">
        <f t="shared" si="8"/>
        <v>#REF!</v>
      </c>
      <c r="E37" s="28" t="e">
        <f t="shared" si="9"/>
        <v>#REF!</v>
      </c>
      <c r="G37" s="28" t="e">
        <f>SUM(G13:G24)</f>
        <v>#REF!</v>
      </c>
      <c r="H37" s="28" t="e">
        <f>SUM(H13:H24)</f>
        <v>#REF!</v>
      </c>
      <c r="I37" s="28" t="e">
        <f>+G37+H37</f>
        <v>#REF!</v>
      </c>
    </row>
    <row r="38" spans="1:11">
      <c r="B38" s="28" t="e">
        <f t="shared" si="6"/>
        <v>#REF!</v>
      </c>
      <c r="C38" s="28" t="e">
        <f t="shared" si="7"/>
        <v>#REF!</v>
      </c>
      <c r="D38" s="28" t="e">
        <f t="shared" si="8"/>
        <v>#REF!</v>
      </c>
      <c r="E38" s="28" t="e">
        <f t="shared" si="9"/>
        <v>#REF!</v>
      </c>
      <c r="G38" s="28"/>
      <c r="H38" s="28"/>
    </row>
    <row r="39" spans="1:11">
      <c r="B39" s="28" t="e">
        <f t="shared" si="6"/>
        <v>#REF!</v>
      </c>
      <c r="C39" s="28" t="e">
        <f t="shared" si="7"/>
        <v>#REF!</v>
      </c>
      <c r="D39" s="28" t="e">
        <f t="shared" si="8"/>
        <v>#REF!</v>
      </c>
      <c r="E39" s="28" t="e">
        <f t="shared" si="9"/>
        <v>#REF!</v>
      </c>
    </row>
    <row r="40" spans="1:11">
      <c r="B40" s="28" t="e">
        <f t="shared" si="6"/>
        <v>#REF!</v>
      </c>
      <c r="C40" s="28" t="e">
        <f t="shared" si="7"/>
        <v>#REF!</v>
      </c>
      <c r="D40" s="28" t="e">
        <f t="shared" si="8"/>
        <v>#REF!</v>
      </c>
      <c r="E40" s="28" t="e">
        <f t="shared" si="9"/>
        <v>#REF!</v>
      </c>
    </row>
    <row r="41" spans="1:11">
      <c r="B41" s="28" t="e">
        <f t="shared" si="6"/>
        <v>#REF!</v>
      </c>
      <c r="C41" s="28" t="e">
        <f t="shared" si="7"/>
        <v>#REF!</v>
      </c>
      <c r="D41" s="28" t="e">
        <f t="shared" si="8"/>
        <v>#REF!</v>
      </c>
      <c r="E41" s="28" t="e">
        <f t="shared" si="9"/>
        <v>#REF!</v>
      </c>
    </row>
    <row r="42" spans="1:11">
      <c r="B42" s="28" t="e">
        <f t="shared" si="6"/>
        <v>#REF!</v>
      </c>
      <c r="C42" s="28" t="e">
        <f t="shared" si="7"/>
        <v>#REF!</v>
      </c>
      <c r="D42" s="28" t="e">
        <f t="shared" si="8"/>
        <v>#REF!</v>
      </c>
      <c r="E42" s="28" t="e">
        <f t="shared" si="9"/>
        <v>#REF!</v>
      </c>
    </row>
    <row r="43" spans="1:11">
      <c r="B43" s="28" t="e">
        <f t="shared" si="6"/>
        <v>#REF!</v>
      </c>
      <c r="C43" s="28" t="e">
        <f t="shared" si="7"/>
        <v>#REF!</v>
      </c>
      <c r="D43" s="28" t="e">
        <f t="shared" si="8"/>
        <v>#REF!</v>
      </c>
      <c r="E43" s="28" t="e">
        <f t="shared" si="9"/>
        <v>#REF!</v>
      </c>
    </row>
    <row r="44" spans="1:11">
      <c r="B44" s="28" t="e">
        <f t="shared" si="6"/>
        <v>#REF!</v>
      </c>
      <c r="C44" s="28" t="e">
        <f t="shared" si="7"/>
        <v>#REF!</v>
      </c>
      <c r="D44" s="28" t="e">
        <f t="shared" si="8"/>
        <v>#REF!</v>
      </c>
      <c r="E44" s="28" t="e">
        <f t="shared" si="9"/>
        <v>#REF!</v>
      </c>
    </row>
    <row r="45" spans="1:11">
      <c r="B45" s="28" t="e">
        <f t="shared" si="6"/>
        <v>#REF!</v>
      </c>
      <c r="C45" s="28" t="e">
        <f t="shared" si="7"/>
        <v>#REF!</v>
      </c>
      <c r="D45" s="28" t="e">
        <f t="shared" si="8"/>
        <v>#REF!</v>
      </c>
      <c r="E45" s="28" t="e">
        <f t="shared" si="9"/>
        <v>#REF!</v>
      </c>
    </row>
    <row r="46" spans="1:11">
      <c r="B46" s="28" t="e">
        <f t="shared" si="6"/>
        <v>#REF!</v>
      </c>
      <c r="C46" s="28" t="e">
        <f t="shared" si="7"/>
        <v>#REF!</v>
      </c>
      <c r="D46" s="28" t="e">
        <f t="shared" si="8"/>
        <v>#REF!</v>
      </c>
      <c r="E46" s="28" t="e">
        <f t="shared" si="9"/>
        <v>#REF!</v>
      </c>
    </row>
    <row r="47" spans="1:11">
      <c r="B47" s="28" t="e">
        <f t="shared" si="6"/>
        <v>#REF!</v>
      </c>
      <c r="C47" s="28" t="e">
        <f t="shared" si="7"/>
        <v>#REF!</v>
      </c>
      <c r="D47" s="28" t="e">
        <f t="shared" si="8"/>
        <v>#REF!</v>
      </c>
      <c r="E47" s="28" t="e">
        <f t="shared" si="9"/>
        <v>#REF!</v>
      </c>
    </row>
    <row r="48" spans="1:11">
      <c r="B48" s="28" t="e">
        <f t="shared" si="6"/>
        <v>#REF!</v>
      </c>
      <c r="C48" s="28" t="e">
        <f t="shared" si="7"/>
        <v>#REF!</v>
      </c>
      <c r="D48" s="28" t="e">
        <f t="shared" si="8"/>
        <v>#REF!</v>
      </c>
      <c r="E48" s="28" t="e">
        <f t="shared" si="9"/>
        <v>#REF!</v>
      </c>
    </row>
    <row r="49" spans="1:5">
      <c r="A49" t="s">
        <v>3</v>
      </c>
      <c r="B49" s="28" t="e">
        <f t="shared" si="6"/>
        <v>#REF!</v>
      </c>
      <c r="C49" s="28" t="e">
        <f t="shared" si="7"/>
        <v>#REF!</v>
      </c>
      <c r="D49" s="28" t="e">
        <f t="shared" si="8"/>
        <v>#REF!</v>
      </c>
      <c r="E49" s="28" t="e">
        <f t="shared" si="9"/>
        <v>#REF!</v>
      </c>
    </row>
    <row r="50" spans="1:5">
      <c r="B50" s="28" t="e">
        <f t="shared" si="6"/>
        <v>#REF!</v>
      </c>
      <c r="C50" s="28" t="e">
        <f t="shared" si="7"/>
        <v>#REF!</v>
      </c>
      <c r="D50" s="28" t="e">
        <f t="shared" si="8"/>
        <v>#REF!</v>
      </c>
      <c r="E50" s="28" t="e">
        <f t="shared" si="9"/>
        <v>#REF!</v>
      </c>
    </row>
    <row r="51" spans="1:5">
      <c r="B51" s="28" t="e">
        <f t="shared" si="6"/>
        <v>#REF!</v>
      </c>
      <c r="C51" s="28" t="e">
        <f t="shared" si="7"/>
        <v>#REF!</v>
      </c>
      <c r="D51" s="28" t="e">
        <f t="shared" si="8"/>
        <v>#REF!</v>
      </c>
      <c r="E51" s="28" t="e">
        <f t="shared" si="9"/>
        <v>#REF!</v>
      </c>
    </row>
    <row r="52" spans="1:5">
      <c r="B52" s="28" t="e">
        <f t="shared" si="6"/>
        <v>#REF!</v>
      </c>
      <c r="C52" s="28" t="e">
        <f t="shared" si="7"/>
        <v>#REF!</v>
      </c>
      <c r="D52" s="28" t="e">
        <f t="shared" si="8"/>
        <v>#REF!</v>
      </c>
      <c r="E52" s="28" t="e">
        <f t="shared" si="9"/>
        <v>#REF!</v>
      </c>
    </row>
    <row r="53" spans="1:5">
      <c r="B53" s="28" t="e">
        <f t="shared" si="6"/>
        <v>#REF!</v>
      </c>
      <c r="C53" s="28" t="e">
        <f t="shared" si="7"/>
        <v>#REF!</v>
      </c>
      <c r="D53" s="28" t="e">
        <f t="shared" si="8"/>
        <v>#REF!</v>
      </c>
      <c r="E53" s="28" t="e">
        <f t="shared" si="9"/>
        <v>#REF!</v>
      </c>
    </row>
    <row r="54" spans="1:5">
      <c r="B54" s="28" t="e">
        <f t="shared" si="6"/>
        <v>#REF!</v>
      </c>
      <c r="C54" s="28" t="e">
        <f t="shared" si="7"/>
        <v>#REF!</v>
      </c>
      <c r="D54" s="28" t="e">
        <f t="shared" si="8"/>
        <v>#REF!</v>
      </c>
      <c r="E54" s="28" t="e">
        <f t="shared" si="9"/>
        <v>#REF!</v>
      </c>
    </row>
    <row r="55" spans="1:5">
      <c r="B55" s="28" t="e">
        <f t="shared" si="6"/>
        <v>#REF!</v>
      </c>
      <c r="C55" s="28" t="e">
        <f t="shared" si="7"/>
        <v>#REF!</v>
      </c>
      <c r="D55" s="28" t="e">
        <f t="shared" si="8"/>
        <v>#REF!</v>
      </c>
      <c r="E55" s="28" t="e">
        <f t="shared" si="9"/>
        <v>#REF!</v>
      </c>
    </row>
    <row r="56" spans="1:5">
      <c r="B56" s="28" t="e">
        <f t="shared" si="6"/>
        <v>#REF!</v>
      </c>
      <c r="C56" s="28" t="e">
        <f t="shared" si="7"/>
        <v>#REF!</v>
      </c>
      <c r="D56" s="28" t="e">
        <f t="shared" si="8"/>
        <v>#REF!</v>
      </c>
      <c r="E56" s="28" t="e">
        <f t="shared" si="9"/>
        <v>#REF!</v>
      </c>
    </row>
    <row r="57" spans="1:5">
      <c r="B57" s="28" t="e">
        <f t="shared" si="6"/>
        <v>#REF!</v>
      </c>
      <c r="C57" s="28" t="e">
        <f t="shared" si="7"/>
        <v>#REF!</v>
      </c>
      <c r="D57" s="28" t="e">
        <f t="shared" si="8"/>
        <v>#REF!</v>
      </c>
      <c r="E57" s="28" t="e">
        <f t="shared" si="9"/>
        <v>#REF!</v>
      </c>
    </row>
    <row r="58" spans="1:5">
      <c r="B58" s="28" t="e">
        <f t="shared" si="6"/>
        <v>#REF!</v>
      </c>
      <c r="C58" s="28" t="e">
        <f t="shared" si="7"/>
        <v>#REF!</v>
      </c>
      <c r="D58" s="28" t="e">
        <f t="shared" si="8"/>
        <v>#REF!</v>
      </c>
      <c r="E58" s="28" t="e">
        <f t="shared" si="9"/>
        <v>#REF!</v>
      </c>
    </row>
    <row r="59" spans="1:5">
      <c r="B59" s="28" t="e">
        <f t="shared" si="6"/>
        <v>#REF!</v>
      </c>
      <c r="C59" s="28" t="e">
        <f t="shared" si="7"/>
        <v>#REF!</v>
      </c>
      <c r="D59" s="28" t="e">
        <f t="shared" si="8"/>
        <v>#REF!</v>
      </c>
      <c r="E59" s="28" t="e">
        <f t="shared" si="9"/>
        <v>#REF!</v>
      </c>
    </row>
    <row r="60" spans="1:5">
      <c r="B60" s="28" t="e">
        <f t="shared" si="6"/>
        <v>#REF!</v>
      </c>
      <c r="C60" s="28" t="e">
        <f t="shared" si="7"/>
        <v>#REF!</v>
      </c>
      <c r="D60" s="28" t="e">
        <f t="shared" si="8"/>
        <v>#REF!</v>
      </c>
      <c r="E60" s="28" t="e">
        <f t="shared" si="9"/>
        <v>#REF!</v>
      </c>
    </row>
    <row r="61" spans="1:5">
      <c r="A61" t="s">
        <v>4</v>
      </c>
      <c r="B61" s="28" t="e">
        <f t="shared" si="6"/>
        <v>#REF!</v>
      </c>
      <c r="C61" s="28" t="e">
        <f t="shared" si="7"/>
        <v>#REF!</v>
      </c>
      <c r="D61" s="28" t="e">
        <f t="shared" si="8"/>
        <v>#REF!</v>
      </c>
      <c r="E61" s="28" t="e">
        <f t="shared" si="9"/>
        <v>#REF!</v>
      </c>
    </row>
    <row r="62" spans="1:5">
      <c r="B62" s="28" t="e">
        <f t="shared" si="6"/>
        <v>#REF!</v>
      </c>
      <c r="C62" s="28" t="e">
        <f t="shared" si="7"/>
        <v>#REF!</v>
      </c>
      <c r="D62" s="28" t="e">
        <f t="shared" si="8"/>
        <v>#REF!</v>
      </c>
      <c r="E62" s="28" t="e">
        <f t="shared" si="9"/>
        <v>#REF!</v>
      </c>
    </row>
    <row r="63" spans="1:5">
      <c r="B63" s="28" t="e">
        <f t="shared" si="6"/>
        <v>#REF!</v>
      </c>
      <c r="C63" s="28" t="e">
        <f t="shared" si="7"/>
        <v>#REF!</v>
      </c>
      <c r="D63" s="28" t="e">
        <f t="shared" si="8"/>
        <v>#REF!</v>
      </c>
      <c r="E63" s="28" t="e">
        <f t="shared" si="9"/>
        <v>#REF!</v>
      </c>
    </row>
    <row r="64" spans="1:5">
      <c r="B64" s="28" t="e">
        <f t="shared" si="6"/>
        <v>#REF!</v>
      </c>
      <c r="C64" s="28" t="e">
        <f t="shared" si="7"/>
        <v>#REF!</v>
      </c>
      <c r="D64" s="28" t="e">
        <f t="shared" si="8"/>
        <v>#REF!</v>
      </c>
      <c r="E64" s="28" t="e">
        <f t="shared" si="9"/>
        <v>#REF!</v>
      </c>
    </row>
    <row r="65" spans="1:5">
      <c r="B65" s="28" t="e">
        <f t="shared" si="6"/>
        <v>#REF!</v>
      </c>
      <c r="C65" s="28" t="e">
        <f t="shared" si="7"/>
        <v>#REF!</v>
      </c>
      <c r="D65" s="28" t="e">
        <f t="shared" si="8"/>
        <v>#REF!</v>
      </c>
      <c r="E65" s="28" t="e">
        <f t="shared" si="9"/>
        <v>#REF!</v>
      </c>
    </row>
    <row r="66" spans="1:5">
      <c r="B66" s="28" t="e">
        <f t="shared" si="6"/>
        <v>#REF!</v>
      </c>
      <c r="C66" s="28" t="e">
        <f t="shared" si="7"/>
        <v>#REF!</v>
      </c>
      <c r="D66" s="28" t="e">
        <f t="shared" si="8"/>
        <v>#REF!</v>
      </c>
      <c r="E66" s="28" t="e">
        <f t="shared" si="9"/>
        <v>#REF!</v>
      </c>
    </row>
    <row r="67" spans="1:5">
      <c r="B67" s="28" t="e">
        <f t="shared" si="6"/>
        <v>#REF!</v>
      </c>
      <c r="C67" s="28" t="e">
        <f t="shared" si="7"/>
        <v>#REF!</v>
      </c>
      <c r="D67" s="28" t="e">
        <f t="shared" si="8"/>
        <v>#REF!</v>
      </c>
      <c r="E67" s="28" t="e">
        <f t="shared" si="9"/>
        <v>#REF!</v>
      </c>
    </row>
    <row r="68" spans="1:5">
      <c r="B68" s="28" t="e">
        <f t="shared" si="6"/>
        <v>#REF!</v>
      </c>
      <c r="C68" s="28" t="e">
        <f t="shared" si="7"/>
        <v>#REF!</v>
      </c>
      <c r="D68" s="28" t="e">
        <f t="shared" si="8"/>
        <v>#REF!</v>
      </c>
      <c r="E68" s="28" t="e">
        <f t="shared" si="9"/>
        <v>#REF!</v>
      </c>
    </row>
    <row r="69" spans="1:5">
      <c r="B69" s="28" t="e">
        <f t="shared" si="6"/>
        <v>#REF!</v>
      </c>
      <c r="C69" s="28" t="e">
        <f t="shared" si="7"/>
        <v>#REF!</v>
      </c>
      <c r="D69" s="28" t="e">
        <f t="shared" si="8"/>
        <v>#REF!</v>
      </c>
      <c r="E69" s="28" t="e">
        <f t="shared" si="9"/>
        <v>#REF!</v>
      </c>
    </row>
    <row r="70" spans="1:5">
      <c r="B70" s="28" t="e">
        <f t="shared" si="6"/>
        <v>#REF!</v>
      </c>
      <c r="C70" s="28" t="e">
        <f t="shared" si="7"/>
        <v>#REF!</v>
      </c>
      <c r="D70" s="28" t="e">
        <f t="shared" si="8"/>
        <v>#REF!</v>
      </c>
      <c r="E70" s="28" t="e">
        <f t="shared" si="9"/>
        <v>#REF!</v>
      </c>
    </row>
    <row r="71" spans="1:5">
      <c r="B71" s="28" t="e">
        <f t="shared" si="6"/>
        <v>#REF!</v>
      </c>
      <c r="C71" s="28" t="e">
        <f t="shared" si="7"/>
        <v>#REF!</v>
      </c>
      <c r="D71" s="28" t="e">
        <f t="shared" si="8"/>
        <v>#REF!</v>
      </c>
      <c r="E71" s="28" t="e">
        <f t="shared" si="9"/>
        <v>#REF!</v>
      </c>
    </row>
    <row r="72" spans="1:5">
      <c r="B72" s="28" t="e">
        <f t="shared" si="6"/>
        <v>#REF!</v>
      </c>
      <c r="C72" s="28" t="e">
        <f t="shared" si="7"/>
        <v>#REF!</v>
      </c>
      <c r="D72" s="28" t="e">
        <f t="shared" si="8"/>
        <v>#REF!</v>
      </c>
      <c r="E72" s="28" t="e">
        <f t="shared" si="9"/>
        <v>#REF!</v>
      </c>
    </row>
    <row r="73" spans="1:5">
      <c r="A73" t="s">
        <v>5</v>
      </c>
      <c r="B73" s="28" t="e">
        <f t="shared" si="6"/>
        <v>#REF!</v>
      </c>
      <c r="C73" s="28" t="e">
        <f t="shared" si="7"/>
        <v>#REF!</v>
      </c>
      <c r="D73" s="28" t="e">
        <f t="shared" si="8"/>
        <v>#REF!</v>
      </c>
      <c r="E73" s="28" t="e">
        <f t="shared" si="9"/>
        <v>#REF!</v>
      </c>
    </row>
    <row r="74" spans="1:5">
      <c r="B74" s="28" t="e">
        <f t="shared" si="6"/>
        <v>#REF!</v>
      </c>
      <c r="C74" s="28" t="e">
        <f t="shared" si="7"/>
        <v>#REF!</v>
      </c>
      <c r="D74" s="28" t="e">
        <f t="shared" si="8"/>
        <v>#REF!</v>
      </c>
      <c r="E74" s="28" t="e">
        <f t="shared" si="9"/>
        <v>#REF!</v>
      </c>
    </row>
    <row r="75" spans="1:5">
      <c r="B75" s="28" t="e">
        <f t="shared" si="6"/>
        <v>#REF!</v>
      </c>
      <c r="C75" s="28" t="e">
        <f t="shared" si="7"/>
        <v>#REF!</v>
      </c>
      <c r="D75" s="28" t="e">
        <f t="shared" si="8"/>
        <v>#REF!</v>
      </c>
      <c r="E75" s="28" t="e">
        <f t="shared" si="9"/>
        <v>#REF!</v>
      </c>
    </row>
    <row r="76" spans="1:5">
      <c r="B76" s="28" t="e">
        <f t="shared" si="6"/>
        <v>#REF!</v>
      </c>
      <c r="C76" s="28" t="e">
        <f t="shared" si="7"/>
        <v>#REF!</v>
      </c>
      <c r="D76" s="28" t="e">
        <f t="shared" si="8"/>
        <v>#REF!</v>
      </c>
      <c r="E76" s="28" t="e">
        <f t="shared" si="9"/>
        <v>#REF!</v>
      </c>
    </row>
    <row r="77" spans="1:5">
      <c r="B77" s="28" t="e">
        <f t="shared" si="6"/>
        <v>#REF!</v>
      </c>
      <c r="C77" s="28" t="e">
        <f t="shared" si="7"/>
        <v>#REF!</v>
      </c>
      <c r="D77" s="28" t="e">
        <f t="shared" si="8"/>
        <v>#REF!</v>
      </c>
      <c r="E77" s="28" t="e">
        <f t="shared" si="9"/>
        <v>#REF!</v>
      </c>
    </row>
    <row r="78" spans="1:5">
      <c r="B78" s="28" t="e">
        <f t="shared" si="6"/>
        <v>#REF!</v>
      </c>
      <c r="C78" s="28" t="e">
        <f t="shared" si="7"/>
        <v>#REF!</v>
      </c>
      <c r="D78" s="28" t="e">
        <f t="shared" si="8"/>
        <v>#REF!</v>
      </c>
      <c r="E78" s="28" t="e">
        <f t="shared" si="9"/>
        <v>#REF!</v>
      </c>
    </row>
    <row r="79" spans="1:5">
      <c r="B79" s="28" t="e">
        <f t="shared" si="6"/>
        <v>#REF!</v>
      </c>
      <c r="C79" s="28" t="e">
        <f t="shared" si="7"/>
        <v>#REF!</v>
      </c>
      <c r="D79" s="28" t="e">
        <f t="shared" si="8"/>
        <v>#REF!</v>
      </c>
      <c r="E79" s="28" t="e">
        <f t="shared" si="9"/>
        <v>#REF!</v>
      </c>
    </row>
    <row r="80" spans="1:5">
      <c r="B80" s="28" t="e">
        <f t="shared" si="6"/>
        <v>#REF!</v>
      </c>
      <c r="C80" s="28" t="e">
        <f t="shared" si="7"/>
        <v>#REF!</v>
      </c>
      <c r="D80" s="28" t="e">
        <f t="shared" si="8"/>
        <v>#REF!</v>
      </c>
      <c r="E80" s="28" t="e">
        <f t="shared" si="9"/>
        <v>#REF!</v>
      </c>
    </row>
    <row r="81" spans="1:5">
      <c r="B81" s="28" t="e">
        <f t="shared" si="6"/>
        <v>#REF!</v>
      </c>
      <c r="C81" s="28" t="e">
        <f t="shared" si="7"/>
        <v>#REF!</v>
      </c>
      <c r="D81" s="28" t="e">
        <f t="shared" si="8"/>
        <v>#REF!</v>
      </c>
      <c r="E81" s="28" t="e">
        <f t="shared" si="9"/>
        <v>#REF!</v>
      </c>
    </row>
    <row r="82" spans="1:5">
      <c r="B82" s="28" t="e">
        <f t="shared" si="6"/>
        <v>#REF!</v>
      </c>
      <c r="C82" s="28" t="e">
        <f t="shared" si="7"/>
        <v>#REF!</v>
      </c>
      <c r="D82" s="28" t="e">
        <f t="shared" si="8"/>
        <v>#REF!</v>
      </c>
      <c r="E82" s="28" t="e">
        <f t="shared" si="9"/>
        <v>#REF!</v>
      </c>
    </row>
    <row r="83" spans="1:5">
      <c r="B83" s="28" t="e">
        <f t="shared" si="6"/>
        <v>#REF!</v>
      </c>
      <c r="C83" s="28" t="e">
        <f t="shared" si="7"/>
        <v>#REF!</v>
      </c>
      <c r="D83" s="28" t="e">
        <f t="shared" si="8"/>
        <v>#REF!</v>
      </c>
      <c r="E83" s="28" t="e">
        <f t="shared" si="9"/>
        <v>#REF!</v>
      </c>
    </row>
    <row r="84" spans="1:5">
      <c r="B84" s="28" t="e">
        <f t="shared" si="6"/>
        <v>#REF!</v>
      </c>
      <c r="C84" s="28" t="e">
        <f t="shared" si="7"/>
        <v>#REF!</v>
      </c>
      <c r="D84" s="28" t="e">
        <f t="shared" si="8"/>
        <v>#REF!</v>
      </c>
      <c r="E84" s="28" t="e">
        <f t="shared" si="9"/>
        <v>#REF!</v>
      </c>
    </row>
    <row r="85" spans="1:5">
      <c r="A85" t="s">
        <v>6</v>
      </c>
      <c r="B85" s="28" t="e">
        <f t="shared" si="6"/>
        <v>#REF!</v>
      </c>
      <c r="C85" s="28" t="e">
        <f t="shared" si="7"/>
        <v>#REF!</v>
      </c>
      <c r="D85" s="28" t="e">
        <f t="shared" si="8"/>
        <v>#REF!</v>
      </c>
      <c r="E85" s="28" t="e">
        <f t="shared" si="9"/>
        <v>#REF!</v>
      </c>
    </row>
    <row r="86" spans="1:5">
      <c r="B86" s="28" t="e">
        <f t="shared" ref="B86:B149" si="10">+B85</f>
        <v>#REF!</v>
      </c>
      <c r="C86" s="28" t="e">
        <f t="shared" ref="C86:C149" si="11">+E85*$I$4</f>
        <v>#REF!</v>
      </c>
      <c r="D86" s="28" t="e">
        <f t="shared" ref="D86:D149" si="12">+B86-C86</f>
        <v>#REF!</v>
      </c>
      <c r="E86" s="28" t="e">
        <f t="shared" ref="E86:E149" si="13">+E85-D86</f>
        <v>#REF!</v>
      </c>
    </row>
    <row r="87" spans="1:5">
      <c r="B87" s="28" t="e">
        <f t="shared" si="10"/>
        <v>#REF!</v>
      </c>
      <c r="C87" s="28" t="e">
        <f t="shared" si="11"/>
        <v>#REF!</v>
      </c>
      <c r="D87" s="28" t="e">
        <f t="shared" si="12"/>
        <v>#REF!</v>
      </c>
      <c r="E87" s="28" t="e">
        <f t="shared" si="13"/>
        <v>#REF!</v>
      </c>
    </row>
    <row r="88" spans="1:5">
      <c r="B88" s="28" t="e">
        <f t="shared" si="10"/>
        <v>#REF!</v>
      </c>
      <c r="C88" s="28" t="e">
        <f t="shared" si="11"/>
        <v>#REF!</v>
      </c>
      <c r="D88" s="28" t="e">
        <f t="shared" si="12"/>
        <v>#REF!</v>
      </c>
      <c r="E88" s="28" t="e">
        <f t="shared" si="13"/>
        <v>#REF!</v>
      </c>
    </row>
    <row r="89" spans="1:5">
      <c r="B89" s="28" t="e">
        <f t="shared" si="10"/>
        <v>#REF!</v>
      </c>
      <c r="C89" s="28" t="e">
        <f t="shared" si="11"/>
        <v>#REF!</v>
      </c>
      <c r="D89" s="28" t="e">
        <f t="shared" si="12"/>
        <v>#REF!</v>
      </c>
      <c r="E89" s="28" t="e">
        <f t="shared" si="13"/>
        <v>#REF!</v>
      </c>
    </row>
    <row r="90" spans="1:5">
      <c r="B90" s="28" t="e">
        <f t="shared" si="10"/>
        <v>#REF!</v>
      </c>
      <c r="C90" s="28" t="e">
        <f t="shared" si="11"/>
        <v>#REF!</v>
      </c>
      <c r="D90" s="28" t="e">
        <f t="shared" si="12"/>
        <v>#REF!</v>
      </c>
      <c r="E90" s="28" t="e">
        <f t="shared" si="13"/>
        <v>#REF!</v>
      </c>
    </row>
    <row r="91" spans="1:5">
      <c r="B91" s="28" t="e">
        <f t="shared" si="10"/>
        <v>#REF!</v>
      </c>
      <c r="C91" s="28" t="e">
        <f t="shared" si="11"/>
        <v>#REF!</v>
      </c>
      <c r="D91" s="28" t="e">
        <f t="shared" si="12"/>
        <v>#REF!</v>
      </c>
      <c r="E91" s="28" t="e">
        <f t="shared" si="13"/>
        <v>#REF!</v>
      </c>
    </row>
    <row r="92" spans="1:5">
      <c r="B92" s="28" t="e">
        <f t="shared" si="10"/>
        <v>#REF!</v>
      </c>
      <c r="C92" s="28" t="e">
        <f t="shared" si="11"/>
        <v>#REF!</v>
      </c>
      <c r="D92" s="28" t="e">
        <f t="shared" si="12"/>
        <v>#REF!</v>
      </c>
      <c r="E92" s="28" t="e">
        <f t="shared" si="13"/>
        <v>#REF!</v>
      </c>
    </row>
    <row r="93" spans="1:5">
      <c r="B93" s="28" t="e">
        <f t="shared" si="10"/>
        <v>#REF!</v>
      </c>
      <c r="C93" s="28" t="e">
        <f t="shared" si="11"/>
        <v>#REF!</v>
      </c>
      <c r="D93" s="28" t="e">
        <f t="shared" si="12"/>
        <v>#REF!</v>
      </c>
      <c r="E93" s="28" t="e">
        <f t="shared" si="13"/>
        <v>#REF!</v>
      </c>
    </row>
    <row r="94" spans="1:5">
      <c r="B94" s="28" t="e">
        <f t="shared" si="10"/>
        <v>#REF!</v>
      </c>
      <c r="C94" s="28" t="e">
        <f t="shared" si="11"/>
        <v>#REF!</v>
      </c>
      <c r="D94" s="28" t="e">
        <f t="shared" si="12"/>
        <v>#REF!</v>
      </c>
      <c r="E94" s="28" t="e">
        <f t="shared" si="13"/>
        <v>#REF!</v>
      </c>
    </row>
    <row r="95" spans="1:5">
      <c r="B95" s="28" t="e">
        <f t="shared" si="10"/>
        <v>#REF!</v>
      </c>
      <c r="C95" s="28" t="e">
        <f t="shared" si="11"/>
        <v>#REF!</v>
      </c>
      <c r="D95" s="28" t="e">
        <f t="shared" si="12"/>
        <v>#REF!</v>
      </c>
      <c r="E95" s="28" t="e">
        <f t="shared" si="13"/>
        <v>#REF!</v>
      </c>
    </row>
    <row r="96" spans="1:5">
      <c r="B96" s="28" t="e">
        <f t="shared" si="10"/>
        <v>#REF!</v>
      </c>
      <c r="C96" s="28" t="e">
        <f t="shared" si="11"/>
        <v>#REF!</v>
      </c>
      <c r="D96" s="28" t="e">
        <f t="shared" si="12"/>
        <v>#REF!</v>
      </c>
      <c r="E96" s="28" t="e">
        <f t="shared" si="13"/>
        <v>#REF!</v>
      </c>
    </row>
    <row r="97" spans="1:7">
      <c r="A97" t="s">
        <v>7</v>
      </c>
      <c r="B97" s="28" t="e">
        <f t="shared" si="10"/>
        <v>#REF!</v>
      </c>
      <c r="C97" s="28" t="e">
        <f t="shared" si="11"/>
        <v>#REF!</v>
      </c>
      <c r="D97" s="28" t="e">
        <f t="shared" si="12"/>
        <v>#REF!</v>
      </c>
      <c r="E97" s="28" t="e">
        <f t="shared" si="13"/>
        <v>#REF!</v>
      </c>
    </row>
    <row r="98" spans="1:7">
      <c r="B98" s="28" t="e">
        <f t="shared" si="10"/>
        <v>#REF!</v>
      </c>
      <c r="C98" s="28" t="e">
        <f t="shared" si="11"/>
        <v>#REF!</v>
      </c>
      <c r="D98" s="28" t="e">
        <f t="shared" si="12"/>
        <v>#REF!</v>
      </c>
      <c r="E98" s="28" t="e">
        <f t="shared" si="13"/>
        <v>#REF!</v>
      </c>
    </row>
    <row r="99" spans="1:7">
      <c r="B99" s="28" t="e">
        <f t="shared" si="10"/>
        <v>#REF!</v>
      </c>
      <c r="C99" s="28" t="e">
        <f t="shared" si="11"/>
        <v>#REF!</v>
      </c>
      <c r="D99" s="28" t="e">
        <f t="shared" si="12"/>
        <v>#REF!</v>
      </c>
      <c r="E99" s="28" t="e">
        <f t="shared" si="13"/>
        <v>#REF!</v>
      </c>
    </row>
    <row r="100" spans="1:7">
      <c r="B100" s="28" t="e">
        <f t="shared" si="10"/>
        <v>#REF!</v>
      </c>
      <c r="C100" s="28" t="e">
        <f t="shared" si="11"/>
        <v>#REF!</v>
      </c>
      <c r="D100" s="28" t="e">
        <f t="shared" si="12"/>
        <v>#REF!</v>
      </c>
      <c r="E100" s="28" t="e">
        <f t="shared" si="13"/>
        <v>#REF!</v>
      </c>
    </row>
    <row r="101" spans="1:7">
      <c r="B101" s="28" t="e">
        <f t="shared" si="10"/>
        <v>#REF!</v>
      </c>
      <c r="C101" s="28" t="e">
        <f t="shared" si="11"/>
        <v>#REF!</v>
      </c>
      <c r="D101" s="28" t="e">
        <f t="shared" si="12"/>
        <v>#REF!</v>
      </c>
      <c r="E101" s="28" t="e">
        <f t="shared" si="13"/>
        <v>#REF!</v>
      </c>
    </row>
    <row r="102" spans="1:7">
      <c r="B102" s="28" t="e">
        <f t="shared" si="10"/>
        <v>#REF!</v>
      </c>
      <c r="C102" s="28" t="e">
        <f t="shared" si="11"/>
        <v>#REF!</v>
      </c>
      <c r="D102" s="28" t="e">
        <f t="shared" si="12"/>
        <v>#REF!</v>
      </c>
      <c r="E102" s="28" t="e">
        <f t="shared" si="13"/>
        <v>#REF!</v>
      </c>
    </row>
    <row r="103" spans="1:7">
      <c r="B103" s="28" t="e">
        <f t="shared" si="10"/>
        <v>#REF!</v>
      </c>
      <c r="C103" s="28" t="e">
        <f t="shared" si="11"/>
        <v>#REF!</v>
      </c>
      <c r="D103" s="28" t="e">
        <f t="shared" si="12"/>
        <v>#REF!</v>
      </c>
      <c r="E103" s="28" t="e">
        <f t="shared" si="13"/>
        <v>#REF!</v>
      </c>
    </row>
    <row r="104" spans="1:7">
      <c r="B104" s="28" t="e">
        <f t="shared" si="10"/>
        <v>#REF!</v>
      </c>
      <c r="C104" s="28" t="e">
        <f t="shared" si="11"/>
        <v>#REF!</v>
      </c>
      <c r="D104" s="28" t="e">
        <f t="shared" si="12"/>
        <v>#REF!</v>
      </c>
      <c r="E104" s="28" t="e">
        <f t="shared" si="13"/>
        <v>#REF!</v>
      </c>
    </row>
    <row r="105" spans="1:7">
      <c r="B105" s="28" t="e">
        <f t="shared" si="10"/>
        <v>#REF!</v>
      </c>
      <c r="C105" s="28" t="e">
        <f t="shared" si="11"/>
        <v>#REF!</v>
      </c>
      <c r="D105" s="28" t="e">
        <f t="shared" si="12"/>
        <v>#REF!</v>
      </c>
      <c r="E105" s="28" t="e">
        <f t="shared" si="13"/>
        <v>#REF!</v>
      </c>
    </row>
    <row r="106" spans="1:7">
      <c r="B106" s="28" t="e">
        <f t="shared" si="10"/>
        <v>#REF!</v>
      </c>
      <c r="C106" s="28" t="e">
        <f t="shared" si="11"/>
        <v>#REF!</v>
      </c>
      <c r="D106" s="28" t="e">
        <f t="shared" si="12"/>
        <v>#REF!</v>
      </c>
      <c r="E106" s="28" t="e">
        <f t="shared" si="13"/>
        <v>#REF!</v>
      </c>
    </row>
    <row r="107" spans="1:7">
      <c r="B107" s="28" t="e">
        <f t="shared" si="10"/>
        <v>#REF!</v>
      </c>
      <c r="C107" s="28" t="e">
        <f t="shared" si="11"/>
        <v>#REF!</v>
      </c>
      <c r="D107" s="28" t="e">
        <f t="shared" si="12"/>
        <v>#REF!</v>
      </c>
      <c r="E107" s="28" t="e">
        <f t="shared" si="13"/>
        <v>#REF!</v>
      </c>
    </row>
    <row r="108" spans="1:7">
      <c r="B108" s="28" t="e">
        <f t="shared" si="10"/>
        <v>#REF!</v>
      </c>
      <c r="C108" s="28" t="e">
        <f t="shared" si="11"/>
        <v>#REF!</v>
      </c>
      <c r="D108" s="28" t="e">
        <f t="shared" si="12"/>
        <v>#REF!</v>
      </c>
      <c r="E108" s="28" t="e">
        <f t="shared" si="13"/>
        <v>#REF!</v>
      </c>
    </row>
    <row r="109" spans="1:7">
      <c r="A109" t="s">
        <v>8</v>
      </c>
      <c r="B109" s="28" t="e">
        <f t="shared" si="10"/>
        <v>#REF!</v>
      </c>
      <c r="C109" s="28" t="e">
        <f t="shared" si="11"/>
        <v>#REF!</v>
      </c>
      <c r="D109" s="28" t="e">
        <f t="shared" si="12"/>
        <v>#REF!</v>
      </c>
      <c r="E109" s="28" t="e">
        <f t="shared" si="13"/>
        <v>#REF!</v>
      </c>
      <c r="F109" s="28"/>
      <c r="G109" s="28"/>
    </row>
    <row r="110" spans="1:7">
      <c r="B110" s="28" t="e">
        <f t="shared" si="10"/>
        <v>#REF!</v>
      </c>
      <c r="C110" s="28" t="e">
        <f t="shared" si="11"/>
        <v>#REF!</v>
      </c>
      <c r="D110" s="28" t="e">
        <f t="shared" si="12"/>
        <v>#REF!</v>
      </c>
      <c r="E110" s="28" t="e">
        <f t="shared" si="13"/>
        <v>#REF!</v>
      </c>
      <c r="F110" s="28"/>
      <c r="G110" s="28"/>
    </row>
    <row r="111" spans="1:7">
      <c r="B111" s="28" t="e">
        <f t="shared" si="10"/>
        <v>#REF!</v>
      </c>
      <c r="C111" s="28" t="e">
        <f t="shared" si="11"/>
        <v>#REF!</v>
      </c>
      <c r="D111" s="28" t="e">
        <f t="shared" si="12"/>
        <v>#REF!</v>
      </c>
      <c r="E111" s="28" t="e">
        <f t="shared" si="13"/>
        <v>#REF!</v>
      </c>
      <c r="F111" s="28"/>
      <c r="G111" s="28"/>
    </row>
    <row r="112" spans="1:7">
      <c r="B112" s="28" t="e">
        <f t="shared" si="10"/>
        <v>#REF!</v>
      </c>
      <c r="C112" s="28" t="e">
        <f t="shared" si="11"/>
        <v>#REF!</v>
      </c>
      <c r="D112" s="28" t="e">
        <f t="shared" si="12"/>
        <v>#REF!</v>
      </c>
      <c r="E112" s="28" t="e">
        <f t="shared" si="13"/>
        <v>#REF!</v>
      </c>
      <c r="F112" s="28"/>
      <c r="G112" s="28"/>
    </row>
    <row r="113" spans="1:7">
      <c r="B113" s="28" t="e">
        <f t="shared" si="10"/>
        <v>#REF!</v>
      </c>
      <c r="C113" s="28" t="e">
        <f t="shared" si="11"/>
        <v>#REF!</v>
      </c>
      <c r="D113" s="28" t="e">
        <f t="shared" si="12"/>
        <v>#REF!</v>
      </c>
      <c r="E113" s="28" t="e">
        <f t="shared" si="13"/>
        <v>#REF!</v>
      </c>
      <c r="F113" s="28"/>
      <c r="G113" s="28"/>
    </row>
    <row r="114" spans="1:7">
      <c r="B114" s="28" t="e">
        <f t="shared" si="10"/>
        <v>#REF!</v>
      </c>
      <c r="C114" s="28" t="e">
        <f t="shared" si="11"/>
        <v>#REF!</v>
      </c>
      <c r="D114" s="28" t="e">
        <f t="shared" si="12"/>
        <v>#REF!</v>
      </c>
      <c r="E114" s="28" t="e">
        <f t="shared" si="13"/>
        <v>#REF!</v>
      </c>
      <c r="F114" s="28"/>
      <c r="G114" s="28"/>
    </row>
    <row r="115" spans="1:7">
      <c r="B115" s="28" t="e">
        <f t="shared" si="10"/>
        <v>#REF!</v>
      </c>
      <c r="C115" s="28" t="e">
        <f t="shared" si="11"/>
        <v>#REF!</v>
      </c>
      <c r="D115" s="28" t="e">
        <f t="shared" si="12"/>
        <v>#REF!</v>
      </c>
      <c r="E115" s="28" t="e">
        <f t="shared" si="13"/>
        <v>#REF!</v>
      </c>
      <c r="F115" s="28"/>
      <c r="G115" s="28"/>
    </row>
    <row r="116" spans="1:7">
      <c r="B116" s="28" t="e">
        <f t="shared" si="10"/>
        <v>#REF!</v>
      </c>
      <c r="C116" s="28" t="e">
        <f t="shared" si="11"/>
        <v>#REF!</v>
      </c>
      <c r="D116" s="28" t="e">
        <f t="shared" si="12"/>
        <v>#REF!</v>
      </c>
      <c r="E116" s="28" t="e">
        <f t="shared" si="13"/>
        <v>#REF!</v>
      </c>
      <c r="F116" s="28"/>
      <c r="G116" s="28"/>
    </row>
    <row r="117" spans="1:7">
      <c r="B117" s="28" t="e">
        <f t="shared" si="10"/>
        <v>#REF!</v>
      </c>
      <c r="C117" s="28" t="e">
        <f t="shared" si="11"/>
        <v>#REF!</v>
      </c>
      <c r="D117" s="28" t="e">
        <f t="shared" si="12"/>
        <v>#REF!</v>
      </c>
      <c r="E117" s="28" t="e">
        <f t="shared" si="13"/>
        <v>#REF!</v>
      </c>
      <c r="F117" s="28"/>
      <c r="G117" s="28"/>
    </row>
    <row r="118" spans="1:7">
      <c r="B118" s="28" t="e">
        <f t="shared" si="10"/>
        <v>#REF!</v>
      </c>
      <c r="C118" s="28" t="e">
        <f t="shared" si="11"/>
        <v>#REF!</v>
      </c>
      <c r="D118" s="28" t="e">
        <f t="shared" si="12"/>
        <v>#REF!</v>
      </c>
      <c r="E118" s="28" t="e">
        <f t="shared" si="13"/>
        <v>#REF!</v>
      </c>
      <c r="F118" s="28"/>
      <c r="G118" s="28"/>
    </row>
    <row r="119" spans="1:7">
      <c r="B119" s="28" t="e">
        <f t="shared" si="10"/>
        <v>#REF!</v>
      </c>
      <c r="C119" s="28" t="e">
        <f t="shared" si="11"/>
        <v>#REF!</v>
      </c>
      <c r="D119" s="28" t="e">
        <f t="shared" si="12"/>
        <v>#REF!</v>
      </c>
      <c r="E119" s="28" t="e">
        <f t="shared" si="13"/>
        <v>#REF!</v>
      </c>
      <c r="F119" s="28"/>
      <c r="G119" s="28"/>
    </row>
    <row r="120" spans="1:7">
      <c r="B120" s="28" t="e">
        <f t="shared" si="10"/>
        <v>#REF!</v>
      </c>
      <c r="C120" s="28" t="e">
        <f t="shared" si="11"/>
        <v>#REF!</v>
      </c>
      <c r="D120" s="28" t="e">
        <f t="shared" si="12"/>
        <v>#REF!</v>
      </c>
      <c r="E120" s="28" t="e">
        <f t="shared" si="13"/>
        <v>#REF!</v>
      </c>
      <c r="F120" s="28"/>
      <c r="G120" s="28"/>
    </row>
    <row r="121" spans="1:7">
      <c r="A121" t="s">
        <v>9</v>
      </c>
      <c r="B121" s="28" t="e">
        <f t="shared" si="10"/>
        <v>#REF!</v>
      </c>
      <c r="C121" s="28" t="e">
        <f t="shared" si="11"/>
        <v>#REF!</v>
      </c>
      <c r="D121" s="28" t="e">
        <f t="shared" si="12"/>
        <v>#REF!</v>
      </c>
      <c r="E121" s="28" t="e">
        <f t="shared" si="13"/>
        <v>#REF!</v>
      </c>
      <c r="F121" s="28"/>
      <c r="G121" s="28"/>
    </row>
    <row r="122" spans="1:7">
      <c r="B122" s="28" t="e">
        <f t="shared" si="10"/>
        <v>#REF!</v>
      </c>
      <c r="C122" s="28" t="e">
        <f t="shared" si="11"/>
        <v>#REF!</v>
      </c>
      <c r="D122" s="28" t="e">
        <f t="shared" si="12"/>
        <v>#REF!</v>
      </c>
      <c r="E122" s="28" t="e">
        <f t="shared" si="13"/>
        <v>#REF!</v>
      </c>
      <c r="F122" s="28"/>
      <c r="G122" s="28"/>
    </row>
    <row r="123" spans="1:7">
      <c r="B123" s="28" t="e">
        <f t="shared" si="10"/>
        <v>#REF!</v>
      </c>
      <c r="C123" s="28" t="e">
        <f t="shared" si="11"/>
        <v>#REF!</v>
      </c>
      <c r="D123" s="28" t="e">
        <f t="shared" si="12"/>
        <v>#REF!</v>
      </c>
      <c r="E123" s="28" t="e">
        <f t="shared" si="13"/>
        <v>#REF!</v>
      </c>
      <c r="F123" s="28"/>
      <c r="G123" s="28"/>
    </row>
    <row r="124" spans="1:7">
      <c r="B124" s="28" t="e">
        <f t="shared" si="10"/>
        <v>#REF!</v>
      </c>
      <c r="C124" s="28" t="e">
        <f t="shared" si="11"/>
        <v>#REF!</v>
      </c>
      <c r="D124" s="28" t="e">
        <f t="shared" si="12"/>
        <v>#REF!</v>
      </c>
      <c r="E124" s="28" t="e">
        <f t="shared" si="13"/>
        <v>#REF!</v>
      </c>
      <c r="F124" s="28"/>
      <c r="G124" s="28"/>
    </row>
    <row r="125" spans="1:7">
      <c r="B125" s="28" t="e">
        <f t="shared" si="10"/>
        <v>#REF!</v>
      </c>
      <c r="C125" s="28" t="e">
        <f t="shared" si="11"/>
        <v>#REF!</v>
      </c>
      <c r="D125" s="28" t="e">
        <f t="shared" si="12"/>
        <v>#REF!</v>
      </c>
      <c r="E125" s="28" t="e">
        <f t="shared" si="13"/>
        <v>#REF!</v>
      </c>
      <c r="F125" s="28"/>
      <c r="G125" s="28"/>
    </row>
    <row r="126" spans="1:7">
      <c r="B126" s="28" t="e">
        <f t="shared" si="10"/>
        <v>#REF!</v>
      </c>
      <c r="C126" s="28" t="e">
        <f t="shared" si="11"/>
        <v>#REF!</v>
      </c>
      <c r="D126" s="28" t="e">
        <f t="shared" si="12"/>
        <v>#REF!</v>
      </c>
      <c r="E126" s="28" t="e">
        <f t="shared" si="13"/>
        <v>#REF!</v>
      </c>
      <c r="F126" s="28"/>
      <c r="G126" s="28"/>
    </row>
    <row r="127" spans="1:7">
      <c r="B127" s="28" t="e">
        <f t="shared" si="10"/>
        <v>#REF!</v>
      </c>
      <c r="C127" s="28" t="e">
        <f t="shared" si="11"/>
        <v>#REF!</v>
      </c>
      <c r="D127" s="28" t="e">
        <f t="shared" si="12"/>
        <v>#REF!</v>
      </c>
      <c r="E127" s="28" t="e">
        <f t="shared" si="13"/>
        <v>#REF!</v>
      </c>
      <c r="F127" s="28"/>
      <c r="G127" s="28"/>
    </row>
    <row r="128" spans="1:7">
      <c r="B128" s="28" t="e">
        <f t="shared" si="10"/>
        <v>#REF!</v>
      </c>
      <c r="C128" s="28" t="e">
        <f t="shared" si="11"/>
        <v>#REF!</v>
      </c>
      <c r="D128" s="28" t="e">
        <f t="shared" si="12"/>
        <v>#REF!</v>
      </c>
      <c r="E128" s="28" t="e">
        <f t="shared" si="13"/>
        <v>#REF!</v>
      </c>
      <c r="F128" s="28"/>
      <c r="G128" s="28"/>
    </row>
    <row r="129" spans="1:7">
      <c r="B129" s="28" t="e">
        <f t="shared" si="10"/>
        <v>#REF!</v>
      </c>
      <c r="C129" s="28" t="e">
        <f t="shared" si="11"/>
        <v>#REF!</v>
      </c>
      <c r="D129" s="28" t="e">
        <f t="shared" si="12"/>
        <v>#REF!</v>
      </c>
      <c r="E129" s="28" t="e">
        <f t="shared" si="13"/>
        <v>#REF!</v>
      </c>
      <c r="F129" s="28"/>
      <c r="G129" s="28"/>
    </row>
    <row r="130" spans="1:7">
      <c r="B130" s="28" t="e">
        <f t="shared" si="10"/>
        <v>#REF!</v>
      </c>
      <c r="C130" s="28" t="e">
        <f t="shared" si="11"/>
        <v>#REF!</v>
      </c>
      <c r="D130" s="28" t="e">
        <f t="shared" si="12"/>
        <v>#REF!</v>
      </c>
      <c r="E130" s="28" t="e">
        <f t="shared" si="13"/>
        <v>#REF!</v>
      </c>
      <c r="F130" s="28"/>
      <c r="G130" s="28"/>
    </row>
    <row r="131" spans="1:7">
      <c r="B131" s="28" t="e">
        <f t="shared" si="10"/>
        <v>#REF!</v>
      </c>
      <c r="C131" s="28" t="e">
        <f t="shared" si="11"/>
        <v>#REF!</v>
      </c>
      <c r="D131" s="28" t="e">
        <f t="shared" si="12"/>
        <v>#REF!</v>
      </c>
      <c r="E131" s="28" t="e">
        <f t="shared" si="13"/>
        <v>#REF!</v>
      </c>
      <c r="F131" s="28"/>
      <c r="G131" s="28"/>
    </row>
    <row r="132" spans="1:7">
      <c r="B132" s="28" t="e">
        <f t="shared" si="10"/>
        <v>#REF!</v>
      </c>
      <c r="C132" s="28" t="e">
        <f t="shared" si="11"/>
        <v>#REF!</v>
      </c>
      <c r="D132" s="28" t="e">
        <f t="shared" si="12"/>
        <v>#REF!</v>
      </c>
      <c r="E132" s="28" t="e">
        <f t="shared" si="13"/>
        <v>#REF!</v>
      </c>
      <c r="F132" s="28"/>
      <c r="G132" s="28"/>
    </row>
    <row r="133" spans="1:7">
      <c r="A133" t="s">
        <v>10</v>
      </c>
      <c r="B133" s="28" t="e">
        <f t="shared" si="10"/>
        <v>#REF!</v>
      </c>
      <c r="C133" s="28" t="e">
        <f t="shared" si="11"/>
        <v>#REF!</v>
      </c>
      <c r="D133" s="28" t="e">
        <f t="shared" si="12"/>
        <v>#REF!</v>
      </c>
      <c r="E133" s="28" t="e">
        <f t="shared" si="13"/>
        <v>#REF!</v>
      </c>
      <c r="F133" s="28"/>
      <c r="G133" s="28"/>
    </row>
    <row r="134" spans="1:7">
      <c r="B134" s="28" t="e">
        <f t="shared" si="10"/>
        <v>#REF!</v>
      </c>
      <c r="C134" s="28" t="e">
        <f t="shared" si="11"/>
        <v>#REF!</v>
      </c>
      <c r="D134" s="28" t="e">
        <f t="shared" si="12"/>
        <v>#REF!</v>
      </c>
      <c r="E134" s="28" t="e">
        <f t="shared" si="13"/>
        <v>#REF!</v>
      </c>
      <c r="F134" s="28"/>
      <c r="G134" s="28"/>
    </row>
    <row r="135" spans="1:7">
      <c r="B135" s="28" t="e">
        <f t="shared" si="10"/>
        <v>#REF!</v>
      </c>
      <c r="C135" s="28" t="e">
        <f t="shared" si="11"/>
        <v>#REF!</v>
      </c>
      <c r="D135" s="28" t="e">
        <f t="shared" si="12"/>
        <v>#REF!</v>
      </c>
      <c r="E135" s="28" t="e">
        <f t="shared" si="13"/>
        <v>#REF!</v>
      </c>
      <c r="F135" s="28"/>
      <c r="G135" s="28"/>
    </row>
    <row r="136" spans="1:7">
      <c r="B136" s="28" t="e">
        <f t="shared" si="10"/>
        <v>#REF!</v>
      </c>
      <c r="C136" s="28" t="e">
        <f t="shared" si="11"/>
        <v>#REF!</v>
      </c>
      <c r="D136" s="28" t="e">
        <f t="shared" si="12"/>
        <v>#REF!</v>
      </c>
      <c r="E136" s="28" t="e">
        <f t="shared" si="13"/>
        <v>#REF!</v>
      </c>
      <c r="F136" s="28"/>
      <c r="G136" s="28"/>
    </row>
    <row r="137" spans="1:7">
      <c r="B137" s="28" t="e">
        <f t="shared" si="10"/>
        <v>#REF!</v>
      </c>
      <c r="C137" s="28" t="e">
        <f t="shared" si="11"/>
        <v>#REF!</v>
      </c>
      <c r="D137" s="28" t="e">
        <f t="shared" si="12"/>
        <v>#REF!</v>
      </c>
      <c r="E137" s="28" t="e">
        <f t="shared" si="13"/>
        <v>#REF!</v>
      </c>
      <c r="F137" s="28"/>
      <c r="G137" s="28"/>
    </row>
    <row r="138" spans="1:7">
      <c r="B138" s="28" t="e">
        <f t="shared" si="10"/>
        <v>#REF!</v>
      </c>
      <c r="C138" s="28" t="e">
        <f t="shared" si="11"/>
        <v>#REF!</v>
      </c>
      <c r="D138" s="28" t="e">
        <f t="shared" si="12"/>
        <v>#REF!</v>
      </c>
      <c r="E138" s="28" t="e">
        <f t="shared" si="13"/>
        <v>#REF!</v>
      </c>
      <c r="F138" s="28"/>
      <c r="G138" s="28"/>
    </row>
    <row r="139" spans="1:7">
      <c r="B139" s="28" t="e">
        <f t="shared" si="10"/>
        <v>#REF!</v>
      </c>
      <c r="C139" s="28" t="e">
        <f t="shared" si="11"/>
        <v>#REF!</v>
      </c>
      <c r="D139" s="28" t="e">
        <f t="shared" si="12"/>
        <v>#REF!</v>
      </c>
      <c r="E139" s="28" t="e">
        <f t="shared" si="13"/>
        <v>#REF!</v>
      </c>
      <c r="F139" s="28"/>
      <c r="G139" s="28"/>
    </row>
    <row r="140" spans="1:7">
      <c r="B140" s="28" t="e">
        <f t="shared" si="10"/>
        <v>#REF!</v>
      </c>
      <c r="C140" s="28" t="e">
        <f t="shared" si="11"/>
        <v>#REF!</v>
      </c>
      <c r="D140" s="28" t="e">
        <f t="shared" si="12"/>
        <v>#REF!</v>
      </c>
      <c r="E140" s="28" t="e">
        <f t="shared" si="13"/>
        <v>#REF!</v>
      </c>
      <c r="F140" s="28"/>
      <c r="G140" s="28"/>
    </row>
    <row r="141" spans="1:7">
      <c r="B141" s="28" t="e">
        <f t="shared" si="10"/>
        <v>#REF!</v>
      </c>
      <c r="C141" s="28" t="e">
        <f t="shared" si="11"/>
        <v>#REF!</v>
      </c>
      <c r="D141" s="28" t="e">
        <f t="shared" si="12"/>
        <v>#REF!</v>
      </c>
      <c r="E141" s="28" t="e">
        <f t="shared" si="13"/>
        <v>#REF!</v>
      </c>
      <c r="F141" s="28"/>
      <c r="G141" s="28"/>
    </row>
    <row r="142" spans="1:7">
      <c r="B142" s="28" t="e">
        <f t="shared" si="10"/>
        <v>#REF!</v>
      </c>
      <c r="C142" s="28" t="e">
        <f t="shared" si="11"/>
        <v>#REF!</v>
      </c>
      <c r="D142" s="28" t="e">
        <f t="shared" si="12"/>
        <v>#REF!</v>
      </c>
      <c r="E142" s="28" t="e">
        <f t="shared" si="13"/>
        <v>#REF!</v>
      </c>
      <c r="F142" s="28"/>
      <c r="G142" s="28"/>
    </row>
    <row r="143" spans="1:7">
      <c r="B143" s="28" t="e">
        <f t="shared" si="10"/>
        <v>#REF!</v>
      </c>
      <c r="C143" s="28" t="e">
        <f t="shared" si="11"/>
        <v>#REF!</v>
      </c>
      <c r="D143" s="28" t="e">
        <f t="shared" si="12"/>
        <v>#REF!</v>
      </c>
      <c r="E143" s="28" t="e">
        <f t="shared" si="13"/>
        <v>#REF!</v>
      </c>
      <c r="F143" s="28"/>
      <c r="G143" s="28"/>
    </row>
    <row r="144" spans="1:7">
      <c r="B144" s="28" t="e">
        <f t="shared" si="10"/>
        <v>#REF!</v>
      </c>
      <c r="C144" s="28" t="e">
        <f t="shared" si="11"/>
        <v>#REF!</v>
      </c>
      <c r="D144" s="28" t="e">
        <f t="shared" si="12"/>
        <v>#REF!</v>
      </c>
      <c r="E144" s="28" t="e">
        <f t="shared" si="13"/>
        <v>#REF!</v>
      </c>
      <c r="F144" s="28"/>
      <c r="G144" s="28"/>
    </row>
    <row r="145" spans="1:7">
      <c r="A145" t="s">
        <v>11</v>
      </c>
      <c r="B145" s="28" t="e">
        <f t="shared" si="10"/>
        <v>#REF!</v>
      </c>
      <c r="C145" s="28" t="e">
        <f t="shared" si="11"/>
        <v>#REF!</v>
      </c>
      <c r="D145" s="28" t="e">
        <f t="shared" si="12"/>
        <v>#REF!</v>
      </c>
      <c r="E145" s="28" t="e">
        <f t="shared" si="13"/>
        <v>#REF!</v>
      </c>
      <c r="F145" s="28"/>
      <c r="G145" s="28"/>
    </row>
    <row r="146" spans="1:7">
      <c r="B146" s="28" t="e">
        <f t="shared" si="10"/>
        <v>#REF!</v>
      </c>
      <c r="C146" s="28" t="e">
        <f t="shared" si="11"/>
        <v>#REF!</v>
      </c>
      <c r="D146" s="28" t="e">
        <f t="shared" si="12"/>
        <v>#REF!</v>
      </c>
      <c r="E146" s="28" t="e">
        <f t="shared" si="13"/>
        <v>#REF!</v>
      </c>
    </row>
    <row r="147" spans="1:7">
      <c r="B147" s="28" t="e">
        <f t="shared" si="10"/>
        <v>#REF!</v>
      </c>
      <c r="C147" s="28" t="e">
        <f t="shared" si="11"/>
        <v>#REF!</v>
      </c>
      <c r="D147" s="28" t="e">
        <f t="shared" si="12"/>
        <v>#REF!</v>
      </c>
      <c r="E147" s="28" t="e">
        <f t="shared" si="13"/>
        <v>#REF!</v>
      </c>
    </row>
    <row r="148" spans="1:7">
      <c r="B148" s="28" t="e">
        <f t="shared" si="10"/>
        <v>#REF!</v>
      </c>
      <c r="C148" s="28" t="e">
        <f t="shared" si="11"/>
        <v>#REF!</v>
      </c>
      <c r="D148" s="28" t="e">
        <f t="shared" si="12"/>
        <v>#REF!</v>
      </c>
      <c r="E148" s="28" t="e">
        <f t="shared" si="13"/>
        <v>#REF!</v>
      </c>
    </row>
    <row r="149" spans="1:7">
      <c r="B149" s="28" t="e">
        <f t="shared" si="10"/>
        <v>#REF!</v>
      </c>
      <c r="C149" s="28" t="e">
        <f t="shared" si="11"/>
        <v>#REF!</v>
      </c>
      <c r="D149" s="28" t="e">
        <f t="shared" si="12"/>
        <v>#REF!</v>
      </c>
      <c r="E149" s="28" t="e">
        <f t="shared" si="13"/>
        <v>#REF!</v>
      </c>
    </row>
    <row r="150" spans="1:7">
      <c r="B150" s="28" t="e">
        <f t="shared" ref="B150:B213" si="14">+B149</f>
        <v>#REF!</v>
      </c>
      <c r="C150" s="28" t="e">
        <f t="shared" ref="C150:C213" si="15">+E149*$I$4</f>
        <v>#REF!</v>
      </c>
      <c r="D150" s="28" t="e">
        <f t="shared" ref="D150:D213" si="16">+B150-C150</f>
        <v>#REF!</v>
      </c>
      <c r="E150" s="28" t="e">
        <f t="shared" ref="E150:E213" si="17">+E149-D150</f>
        <v>#REF!</v>
      </c>
    </row>
    <row r="151" spans="1:7">
      <c r="B151" s="28" t="e">
        <f t="shared" si="14"/>
        <v>#REF!</v>
      </c>
      <c r="C151" s="28" t="e">
        <f t="shared" si="15"/>
        <v>#REF!</v>
      </c>
      <c r="D151" s="28" t="e">
        <f t="shared" si="16"/>
        <v>#REF!</v>
      </c>
      <c r="E151" s="28" t="e">
        <f t="shared" si="17"/>
        <v>#REF!</v>
      </c>
    </row>
    <row r="152" spans="1:7">
      <c r="B152" s="28" t="e">
        <f t="shared" si="14"/>
        <v>#REF!</v>
      </c>
      <c r="C152" s="28" t="e">
        <f t="shared" si="15"/>
        <v>#REF!</v>
      </c>
      <c r="D152" s="28" t="e">
        <f t="shared" si="16"/>
        <v>#REF!</v>
      </c>
      <c r="E152" s="28" t="e">
        <f t="shared" si="17"/>
        <v>#REF!</v>
      </c>
    </row>
    <row r="153" spans="1:7">
      <c r="B153" s="28" t="e">
        <f t="shared" si="14"/>
        <v>#REF!</v>
      </c>
      <c r="C153" s="28" t="e">
        <f t="shared" si="15"/>
        <v>#REF!</v>
      </c>
      <c r="D153" s="28" t="e">
        <f t="shared" si="16"/>
        <v>#REF!</v>
      </c>
      <c r="E153" s="28" t="e">
        <f t="shared" si="17"/>
        <v>#REF!</v>
      </c>
    </row>
    <row r="154" spans="1:7">
      <c r="B154" s="28" t="e">
        <f t="shared" si="14"/>
        <v>#REF!</v>
      </c>
      <c r="C154" s="28" t="e">
        <f t="shared" si="15"/>
        <v>#REF!</v>
      </c>
      <c r="D154" s="28" t="e">
        <f t="shared" si="16"/>
        <v>#REF!</v>
      </c>
      <c r="E154" s="28" t="e">
        <f t="shared" si="17"/>
        <v>#REF!</v>
      </c>
    </row>
    <row r="155" spans="1:7">
      <c r="B155" s="28" t="e">
        <f t="shared" si="14"/>
        <v>#REF!</v>
      </c>
      <c r="C155" s="28" t="e">
        <f t="shared" si="15"/>
        <v>#REF!</v>
      </c>
      <c r="D155" s="28" t="e">
        <f t="shared" si="16"/>
        <v>#REF!</v>
      </c>
      <c r="E155" s="28" t="e">
        <f t="shared" si="17"/>
        <v>#REF!</v>
      </c>
    </row>
    <row r="156" spans="1:7">
      <c r="B156" s="28" t="e">
        <f t="shared" si="14"/>
        <v>#REF!</v>
      </c>
      <c r="C156" s="28" t="e">
        <f t="shared" si="15"/>
        <v>#REF!</v>
      </c>
      <c r="D156" s="28" t="e">
        <f t="shared" si="16"/>
        <v>#REF!</v>
      </c>
      <c r="E156" s="28" t="e">
        <f t="shared" si="17"/>
        <v>#REF!</v>
      </c>
    </row>
    <row r="157" spans="1:7">
      <c r="A157" t="s">
        <v>12</v>
      </c>
      <c r="B157" s="28" t="e">
        <f t="shared" si="14"/>
        <v>#REF!</v>
      </c>
      <c r="C157" s="28" t="e">
        <f t="shared" si="15"/>
        <v>#REF!</v>
      </c>
      <c r="D157" s="28" t="e">
        <f t="shared" si="16"/>
        <v>#REF!</v>
      </c>
      <c r="E157" s="28" t="e">
        <f t="shared" si="17"/>
        <v>#REF!</v>
      </c>
    </row>
    <row r="158" spans="1:7">
      <c r="B158" s="28" t="e">
        <f t="shared" si="14"/>
        <v>#REF!</v>
      </c>
      <c r="C158" s="28" t="e">
        <f t="shared" si="15"/>
        <v>#REF!</v>
      </c>
      <c r="D158" s="28" t="e">
        <f t="shared" si="16"/>
        <v>#REF!</v>
      </c>
      <c r="E158" s="28" t="e">
        <f t="shared" si="17"/>
        <v>#REF!</v>
      </c>
    </row>
    <row r="159" spans="1:7">
      <c r="B159" s="28" t="e">
        <f t="shared" si="14"/>
        <v>#REF!</v>
      </c>
      <c r="C159" s="28" t="e">
        <f t="shared" si="15"/>
        <v>#REF!</v>
      </c>
      <c r="D159" s="28" t="e">
        <f t="shared" si="16"/>
        <v>#REF!</v>
      </c>
      <c r="E159" s="28" t="e">
        <f t="shared" si="17"/>
        <v>#REF!</v>
      </c>
    </row>
    <row r="160" spans="1:7">
      <c r="B160" s="28" t="e">
        <f t="shared" si="14"/>
        <v>#REF!</v>
      </c>
      <c r="C160" s="28" t="e">
        <f t="shared" si="15"/>
        <v>#REF!</v>
      </c>
      <c r="D160" s="28" t="e">
        <f t="shared" si="16"/>
        <v>#REF!</v>
      </c>
      <c r="E160" s="28" t="e">
        <f t="shared" si="17"/>
        <v>#REF!</v>
      </c>
    </row>
    <row r="161" spans="1:5">
      <c r="B161" s="28" t="e">
        <f t="shared" si="14"/>
        <v>#REF!</v>
      </c>
      <c r="C161" s="28" t="e">
        <f t="shared" si="15"/>
        <v>#REF!</v>
      </c>
      <c r="D161" s="28" t="e">
        <f t="shared" si="16"/>
        <v>#REF!</v>
      </c>
      <c r="E161" s="28" t="e">
        <f t="shared" si="17"/>
        <v>#REF!</v>
      </c>
    </row>
    <row r="162" spans="1:5">
      <c r="B162" s="28" t="e">
        <f t="shared" si="14"/>
        <v>#REF!</v>
      </c>
      <c r="C162" s="28" t="e">
        <f t="shared" si="15"/>
        <v>#REF!</v>
      </c>
      <c r="D162" s="28" t="e">
        <f t="shared" si="16"/>
        <v>#REF!</v>
      </c>
      <c r="E162" s="28" t="e">
        <f t="shared" si="17"/>
        <v>#REF!</v>
      </c>
    </row>
    <row r="163" spans="1:5">
      <c r="B163" s="28" t="e">
        <f t="shared" si="14"/>
        <v>#REF!</v>
      </c>
      <c r="C163" s="28" t="e">
        <f t="shared" si="15"/>
        <v>#REF!</v>
      </c>
      <c r="D163" s="28" t="e">
        <f t="shared" si="16"/>
        <v>#REF!</v>
      </c>
      <c r="E163" s="28" t="e">
        <f t="shared" si="17"/>
        <v>#REF!</v>
      </c>
    </row>
    <row r="164" spans="1:5">
      <c r="B164" s="28" t="e">
        <f t="shared" si="14"/>
        <v>#REF!</v>
      </c>
      <c r="C164" s="28" t="e">
        <f t="shared" si="15"/>
        <v>#REF!</v>
      </c>
      <c r="D164" s="28" t="e">
        <f t="shared" si="16"/>
        <v>#REF!</v>
      </c>
      <c r="E164" s="28" t="e">
        <f t="shared" si="17"/>
        <v>#REF!</v>
      </c>
    </row>
    <row r="165" spans="1:5">
      <c r="B165" s="28" t="e">
        <f t="shared" si="14"/>
        <v>#REF!</v>
      </c>
      <c r="C165" s="28" t="e">
        <f t="shared" si="15"/>
        <v>#REF!</v>
      </c>
      <c r="D165" s="28" t="e">
        <f t="shared" si="16"/>
        <v>#REF!</v>
      </c>
      <c r="E165" s="28" t="e">
        <f t="shared" si="17"/>
        <v>#REF!</v>
      </c>
    </row>
    <row r="166" spans="1:5">
      <c r="B166" s="28" t="e">
        <f t="shared" si="14"/>
        <v>#REF!</v>
      </c>
      <c r="C166" s="28" t="e">
        <f t="shared" si="15"/>
        <v>#REF!</v>
      </c>
      <c r="D166" s="28" t="e">
        <f t="shared" si="16"/>
        <v>#REF!</v>
      </c>
      <c r="E166" s="28" t="e">
        <f t="shared" si="17"/>
        <v>#REF!</v>
      </c>
    </row>
    <row r="167" spans="1:5">
      <c r="B167" s="28" t="e">
        <f t="shared" si="14"/>
        <v>#REF!</v>
      </c>
      <c r="C167" s="28" t="e">
        <f t="shared" si="15"/>
        <v>#REF!</v>
      </c>
      <c r="D167" s="28" t="e">
        <f t="shared" si="16"/>
        <v>#REF!</v>
      </c>
      <c r="E167" s="28" t="e">
        <f t="shared" si="17"/>
        <v>#REF!</v>
      </c>
    </row>
    <row r="168" spans="1:5">
      <c r="B168" s="28" t="e">
        <f t="shared" si="14"/>
        <v>#REF!</v>
      </c>
      <c r="C168" s="28" t="e">
        <f t="shared" si="15"/>
        <v>#REF!</v>
      </c>
      <c r="D168" s="28" t="e">
        <f t="shared" si="16"/>
        <v>#REF!</v>
      </c>
      <c r="E168" s="28" t="e">
        <f t="shared" si="17"/>
        <v>#REF!</v>
      </c>
    </row>
    <row r="169" spans="1:5">
      <c r="A169" t="s">
        <v>13</v>
      </c>
      <c r="B169" s="28" t="e">
        <f t="shared" si="14"/>
        <v>#REF!</v>
      </c>
      <c r="C169" s="28" t="e">
        <f t="shared" si="15"/>
        <v>#REF!</v>
      </c>
      <c r="D169" s="28" t="e">
        <f t="shared" si="16"/>
        <v>#REF!</v>
      </c>
      <c r="E169" s="28" t="e">
        <f t="shared" si="17"/>
        <v>#REF!</v>
      </c>
    </row>
    <row r="170" spans="1:5">
      <c r="B170" s="28" t="e">
        <f t="shared" si="14"/>
        <v>#REF!</v>
      </c>
      <c r="C170" s="28" t="e">
        <f t="shared" si="15"/>
        <v>#REF!</v>
      </c>
      <c r="D170" s="28" t="e">
        <f t="shared" si="16"/>
        <v>#REF!</v>
      </c>
      <c r="E170" s="28" t="e">
        <f t="shared" si="17"/>
        <v>#REF!</v>
      </c>
    </row>
    <row r="171" spans="1:5">
      <c r="B171" s="28" t="e">
        <f t="shared" si="14"/>
        <v>#REF!</v>
      </c>
      <c r="C171" s="28" t="e">
        <f t="shared" si="15"/>
        <v>#REF!</v>
      </c>
      <c r="D171" s="28" t="e">
        <f t="shared" si="16"/>
        <v>#REF!</v>
      </c>
      <c r="E171" s="28" t="e">
        <f t="shared" si="17"/>
        <v>#REF!</v>
      </c>
    </row>
    <row r="172" spans="1:5">
      <c r="B172" s="28" t="e">
        <f t="shared" si="14"/>
        <v>#REF!</v>
      </c>
      <c r="C172" s="28" t="e">
        <f t="shared" si="15"/>
        <v>#REF!</v>
      </c>
      <c r="D172" s="28" t="e">
        <f t="shared" si="16"/>
        <v>#REF!</v>
      </c>
      <c r="E172" s="28" t="e">
        <f t="shared" si="17"/>
        <v>#REF!</v>
      </c>
    </row>
    <row r="173" spans="1:5">
      <c r="B173" s="28" t="e">
        <f t="shared" si="14"/>
        <v>#REF!</v>
      </c>
      <c r="C173" s="28" t="e">
        <f t="shared" si="15"/>
        <v>#REF!</v>
      </c>
      <c r="D173" s="28" t="e">
        <f t="shared" si="16"/>
        <v>#REF!</v>
      </c>
      <c r="E173" s="28" t="e">
        <f t="shared" si="17"/>
        <v>#REF!</v>
      </c>
    </row>
    <row r="174" spans="1:5">
      <c r="B174" s="28" t="e">
        <f t="shared" si="14"/>
        <v>#REF!</v>
      </c>
      <c r="C174" s="28" t="e">
        <f t="shared" si="15"/>
        <v>#REF!</v>
      </c>
      <c r="D174" s="28" t="e">
        <f t="shared" si="16"/>
        <v>#REF!</v>
      </c>
      <c r="E174" s="28" t="e">
        <f t="shared" si="17"/>
        <v>#REF!</v>
      </c>
    </row>
    <row r="175" spans="1:5">
      <c r="B175" s="28" t="e">
        <f t="shared" si="14"/>
        <v>#REF!</v>
      </c>
      <c r="C175" s="28" t="e">
        <f t="shared" si="15"/>
        <v>#REF!</v>
      </c>
      <c r="D175" s="28" t="e">
        <f t="shared" si="16"/>
        <v>#REF!</v>
      </c>
      <c r="E175" s="28" t="e">
        <f t="shared" si="17"/>
        <v>#REF!</v>
      </c>
    </row>
    <row r="176" spans="1:5">
      <c r="B176" s="28" t="e">
        <f t="shared" si="14"/>
        <v>#REF!</v>
      </c>
      <c r="C176" s="28" t="e">
        <f t="shared" si="15"/>
        <v>#REF!</v>
      </c>
      <c r="D176" s="28" t="e">
        <f t="shared" si="16"/>
        <v>#REF!</v>
      </c>
      <c r="E176" s="28" t="e">
        <f t="shared" si="17"/>
        <v>#REF!</v>
      </c>
    </row>
    <row r="177" spans="1:5">
      <c r="B177" s="28" t="e">
        <f t="shared" si="14"/>
        <v>#REF!</v>
      </c>
      <c r="C177" s="28" t="e">
        <f t="shared" si="15"/>
        <v>#REF!</v>
      </c>
      <c r="D177" s="28" t="e">
        <f t="shared" si="16"/>
        <v>#REF!</v>
      </c>
      <c r="E177" s="28" t="e">
        <f t="shared" si="17"/>
        <v>#REF!</v>
      </c>
    </row>
    <row r="178" spans="1:5">
      <c r="B178" s="28" t="e">
        <f t="shared" si="14"/>
        <v>#REF!</v>
      </c>
      <c r="C178" s="28" t="e">
        <f t="shared" si="15"/>
        <v>#REF!</v>
      </c>
      <c r="D178" s="28" t="e">
        <f t="shared" si="16"/>
        <v>#REF!</v>
      </c>
      <c r="E178" s="28" t="e">
        <f t="shared" si="17"/>
        <v>#REF!</v>
      </c>
    </row>
    <row r="179" spans="1:5">
      <c r="B179" s="28" t="e">
        <f t="shared" si="14"/>
        <v>#REF!</v>
      </c>
      <c r="C179" s="28" t="e">
        <f t="shared" si="15"/>
        <v>#REF!</v>
      </c>
      <c r="D179" s="28" t="e">
        <f t="shared" si="16"/>
        <v>#REF!</v>
      </c>
      <c r="E179" s="28" t="e">
        <f t="shared" si="17"/>
        <v>#REF!</v>
      </c>
    </row>
    <row r="180" spans="1:5">
      <c r="B180" s="28" t="e">
        <f t="shared" si="14"/>
        <v>#REF!</v>
      </c>
      <c r="C180" s="28" t="e">
        <f t="shared" si="15"/>
        <v>#REF!</v>
      </c>
      <c r="D180" s="28" t="e">
        <f t="shared" si="16"/>
        <v>#REF!</v>
      </c>
      <c r="E180" s="28" t="e">
        <f t="shared" si="17"/>
        <v>#REF!</v>
      </c>
    </row>
    <row r="181" spans="1:5">
      <c r="A181" t="s">
        <v>14</v>
      </c>
      <c r="B181" s="28" t="e">
        <f t="shared" si="14"/>
        <v>#REF!</v>
      </c>
      <c r="C181" s="28" t="e">
        <f t="shared" si="15"/>
        <v>#REF!</v>
      </c>
      <c r="D181" s="28" t="e">
        <f t="shared" si="16"/>
        <v>#REF!</v>
      </c>
      <c r="E181" s="28" t="e">
        <f t="shared" si="17"/>
        <v>#REF!</v>
      </c>
    </row>
    <row r="182" spans="1:5">
      <c r="B182" s="28" t="e">
        <f t="shared" si="14"/>
        <v>#REF!</v>
      </c>
      <c r="C182" s="28" t="e">
        <f t="shared" si="15"/>
        <v>#REF!</v>
      </c>
      <c r="D182" s="28" t="e">
        <f t="shared" si="16"/>
        <v>#REF!</v>
      </c>
      <c r="E182" s="28" t="e">
        <f t="shared" si="17"/>
        <v>#REF!</v>
      </c>
    </row>
    <row r="183" spans="1:5">
      <c r="B183" s="28" t="e">
        <f t="shared" si="14"/>
        <v>#REF!</v>
      </c>
      <c r="C183" s="28" t="e">
        <f t="shared" si="15"/>
        <v>#REF!</v>
      </c>
      <c r="D183" s="28" t="e">
        <f t="shared" si="16"/>
        <v>#REF!</v>
      </c>
      <c r="E183" s="28" t="e">
        <f t="shared" si="17"/>
        <v>#REF!</v>
      </c>
    </row>
    <row r="184" spans="1:5">
      <c r="B184" s="28" t="e">
        <f t="shared" si="14"/>
        <v>#REF!</v>
      </c>
      <c r="C184" s="28" t="e">
        <f t="shared" si="15"/>
        <v>#REF!</v>
      </c>
      <c r="D184" s="28" t="e">
        <f t="shared" si="16"/>
        <v>#REF!</v>
      </c>
      <c r="E184" s="28" t="e">
        <f t="shared" si="17"/>
        <v>#REF!</v>
      </c>
    </row>
    <row r="185" spans="1:5">
      <c r="B185" s="28" t="e">
        <f t="shared" si="14"/>
        <v>#REF!</v>
      </c>
      <c r="C185" s="28" t="e">
        <f t="shared" si="15"/>
        <v>#REF!</v>
      </c>
      <c r="D185" s="28" t="e">
        <f t="shared" si="16"/>
        <v>#REF!</v>
      </c>
      <c r="E185" s="28" t="e">
        <f t="shared" si="17"/>
        <v>#REF!</v>
      </c>
    </row>
    <row r="186" spans="1:5">
      <c r="B186" s="28" t="e">
        <f t="shared" si="14"/>
        <v>#REF!</v>
      </c>
      <c r="C186" s="28" t="e">
        <f t="shared" si="15"/>
        <v>#REF!</v>
      </c>
      <c r="D186" s="28" t="e">
        <f t="shared" si="16"/>
        <v>#REF!</v>
      </c>
      <c r="E186" s="28" t="e">
        <f t="shared" si="17"/>
        <v>#REF!</v>
      </c>
    </row>
    <row r="187" spans="1:5">
      <c r="B187" s="28" t="e">
        <f t="shared" si="14"/>
        <v>#REF!</v>
      </c>
      <c r="C187" s="28" t="e">
        <f t="shared" si="15"/>
        <v>#REF!</v>
      </c>
      <c r="D187" s="28" t="e">
        <f t="shared" si="16"/>
        <v>#REF!</v>
      </c>
      <c r="E187" s="28" t="e">
        <f t="shared" si="17"/>
        <v>#REF!</v>
      </c>
    </row>
    <row r="188" spans="1:5">
      <c r="B188" s="28" t="e">
        <f t="shared" si="14"/>
        <v>#REF!</v>
      </c>
      <c r="C188" s="28" t="e">
        <f t="shared" si="15"/>
        <v>#REF!</v>
      </c>
      <c r="D188" s="28" t="e">
        <f t="shared" si="16"/>
        <v>#REF!</v>
      </c>
      <c r="E188" s="28" t="e">
        <f t="shared" si="17"/>
        <v>#REF!</v>
      </c>
    </row>
    <row r="189" spans="1:5">
      <c r="B189" s="28" t="e">
        <f t="shared" si="14"/>
        <v>#REF!</v>
      </c>
      <c r="C189" s="28" t="e">
        <f t="shared" si="15"/>
        <v>#REF!</v>
      </c>
      <c r="D189" s="28" t="e">
        <f t="shared" si="16"/>
        <v>#REF!</v>
      </c>
      <c r="E189" s="28" t="e">
        <f t="shared" si="17"/>
        <v>#REF!</v>
      </c>
    </row>
    <row r="190" spans="1:5">
      <c r="B190" s="28" t="e">
        <f t="shared" si="14"/>
        <v>#REF!</v>
      </c>
      <c r="C190" s="28" t="e">
        <f t="shared" si="15"/>
        <v>#REF!</v>
      </c>
      <c r="D190" s="28" t="e">
        <f t="shared" si="16"/>
        <v>#REF!</v>
      </c>
      <c r="E190" s="28" t="e">
        <f t="shared" si="17"/>
        <v>#REF!</v>
      </c>
    </row>
    <row r="191" spans="1:5">
      <c r="B191" s="28" t="e">
        <f t="shared" si="14"/>
        <v>#REF!</v>
      </c>
      <c r="C191" s="28" t="e">
        <f t="shared" si="15"/>
        <v>#REF!</v>
      </c>
      <c r="D191" s="28" t="e">
        <f t="shared" si="16"/>
        <v>#REF!</v>
      </c>
      <c r="E191" s="28" t="e">
        <f t="shared" si="17"/>
        <v>#REF!</v>
      </c>
    </row>
    <row r="192" spans="1:5">
      <c r="B192" s="28" t="e">
        <f t="shared" si="14"/>
        <v>#REF!</v>
      </c>
      <c r="C192" s="28" t="e">
        <f t="shared" si="15"/>
        <v>#REF!</v>
      </c>
      <c r="D192" s="28" t="e">
        <f t="shared" si="16"/>
        <v>#REF!</v>
      </c>
      <c r="E192" s="28" t="e">
        <f t="shared" si="17"/>
        <v>#REF!</v>
      </c>
    </row>
    <row r="193" spans="1:5">
      <c r="A193" t="s">
        <v>15</v>
      </c>
      <c r="B193" s="28" t="e">
        <f t="shared" si="14"/>
        <v>#REF!</v>
      </c>
      <c r="C193" s="28" t="e">
        <f t="shared" si="15"/>
        <v>#REF!</v>
      </c>
      <c r="D193" s="28" t="e">
        <f t="shared" si="16"/>
        <v>#REF!</v>
      </c>
      <c r="E193" s="28" t="e">
        <f t="shared" si="17"/>
        <v>#REF!</v>
      </c>
    </row>
    <row r="194" spans="1:5">
      <c r="B194" s="28" t="e">
        <f t="shared" si="14"/>
        <v>#REF!</v>
      </c>
      <c r="C194" s="28" t="e">
        <f t="shared" si="15"/>
        <v>#REF!</v>
      </c>
      <c r="D194" s="28" t="e">
        <f t="shared" si="16"/>
        <v>#REF!</v>
      </c>
      <c r="E194" s="28" t="e">
        <f t="shared" si="17"/>
        <v>#REF!</v>
      </c>
    </row>
    <row r="195" spans="1:5">
      <c r="B195" s="28" t="e">
        <f t="shared" si="14"/>
        <v>#REF!</v>
      </c>
      <c r="C195" s="28" t="e">
        <f t="shared" si="15"/>
        <v>#REF!</v>
      </c>
      <c r="D195" s="28" t="e">
        <f t="shared" si="16"/>
        <v>#REF!</v>
      </c>
      <c r="E195" s="28" t="e">
        <f t="shared" si="17"/>
        <v>#REF!</v>
      </c>
    </row>
    <row r="196" spans="1:5">
      <c r="B196" s="28" t="e">
        <f t="shared" si="14"/>
        <v>#REF!</v>
      </c>
      <c r="C196" s="28" t="e">
        <f t="shared" si="15"/>
        <v>#REF!</v>
      </c>
      <c r="D196" s="28" t="e">
        <f t="shared" si="16"/>
        <v>#REF!</v>
      </c>
      <c r="E196" s="28" t="e">
        <f t="shared" si="17"/>
        <v>#REF!</v>
      </c>
    </row>
    <row r="197" spans="1:5">
      <c r="B197" s="28" t="e">
        <f t="shared" si="14"/>
        <v>#REF!</v>
      </c>
      <c r="C197" s="28" t="e">
        <f t="shared" si="15"/>
        <v>#REF!</v>
      </c>
      <c r="D197" s="28" t="e">
        <f t="shared" si="16"/>
        <v>#REF!</v>
      </c>
      <c r="E197" s="28" t="e">
        <f t="shared" si="17"/>
        <v>#REF!</v>
      </c>
    </row>
    <row r="198" spans="1:5">
      <c r="B198" s="28" t="e">
        <f t="shared" si="14"/>
        <v>#REF!</v>
      </c>
      <c r="C198" s="28" t="e">
        <f t="shared" si="15"/>
        <v>#REF!</v>
      </c>
      <c r="D198" s="28" t="e">
        <f t="shared" si="16"/>
        <v>#REF!</v>
      </c>
      <c r="E198" s="28" t="e">
        <f t="shared" si="17"/>
        <v>#REF!</v>
      </c>
    </row>
    <row r="199" spans="1:5">
      <c r="B199" s="28" t="e">
        <f t="shared" si="14"/>
        <v>#REF!</v>
      </c>
      <c r="C199" s="28" t="e">
        <f t="shared" si="15"/>
        <v>#REF!</v>
      </c>
      <c r="D199" s="28" t="e">
        <f t="shared" si="16"/>
        <v>#REF!</v>
      </c>
      <c r="E199" s="28" t="e">
        <f t="shared" si="17"/>
        <v>#REF!</v>
      </c>
    </row>
    <row r="200" spans="1:5">
      <c r="B200" s="28" t="e">
        <f t="shared" si="14"/>
        <v>#REF!</v>
      </c>
      <c r="C200" s="28" t="e">
        <f t="shared" si="15"/>
        <v>#REF!</v>
      </c>
      <c r="D200" s="28" t="e">
        <f t="shared" si="16"/>
        <v>#REF!</v>
      </c>
      <c r="E200" s="28" t="e">
        <f t="shared" si="17"/>
        <v>#REF!</v>
      </c>
    </row>
    <row r="201" spans="1:5">
      <c r="B201" s="28" t="e">
        <f t="shared" si="14"/>
        <v>#REF!</v>
      </c>
      <c r="C201" s="28" t="e">
        <f t="shared" si="15"/>
        <v>#REF!</v>
      </c>
      <c r="D201" s="28" t="e">
        <f t="shared" si="16"/>
        <v>#REF!</v>
      </c>
      <c r="E201" s="28" t="e">
        <f t="shared" si="17"/>
        <v>#REF!</v>
      </c>
    </row>
    <row r="202" spans="1:5">
      <c r="B202" s="28" t="e">
        <f t="shared" si="14"/>
        <v>#REF!</v>
      </c>
      <c r="C202" s="28" t="e">
        <f t="shared" si="15"/>
        <v>#REF!</v>
      </c>
      <c r="D202" s="28" t="e">
        <f t="shared" si="16"/>
        <v>#REF!</v>
      </c>
      <c r="E202" s="28" t="e">
        <f t="shared" si="17"/>
        <v>#REF!</v>
      </c>
    </row>
    <row r="203" spans="1:5">
      <c r="B203" s="28" t="e">
        <f t="shared" si="14"/>
        <v>#REF!</v>
      </c>
      <c r="C203" s="28" t="e">
        <f t="shared" si="15"/>
        <v>#REF!</v>
      </c>
      <c r="D203" s="28" t="e">
        <f t="shared" si="16"/>
        <v>#REF!</v>
      </c>
      <c r="E203" s="28" t="e">
        <f t="shared" si="17"/>
        <v>#REF!</v>
      </c>
    </row>
    <row r="204" spans="1:5">
      <c r="B204" s="28" t="e">
        <f t="shared" si="14"/>
        <v>#REF!</v>
      </c>
      <c r="C204" s="28" t="e">
        <f t="shared" si="15"/>
        <v>#REF!</v>
      </c>
      <c r="D204" s="28" t="e">
        <f t="shared" si="16"/>
        <v>#REF!</v>
      </c>
      <c r="E204" s="28" t="e">
        <f t="shared" si="17"/>
        <v>#REF!</v>
      </c>
    </row>
    <row r="205" spans="1:5">
      <c r="A205" t="s">
        <v>16</v>
      </c>
      <c r="B205" s="28" t="e">
        <f t="shared" si="14"/>
        <v>#REF!</v>
      </c>
      <c r="C205" s="28" t="e">
        <f t="shared" si="15"/>
        <v>#REF!</v>
      </c>
      <c r="D205" s="28" t="e">
        <f t="shared" si="16"/>
        <v>#REF!</v>
      </c>
      <c r="E205" s="28" t="e">
        <f t="shared" si="17"/>
        <v>#REF!</v>
      </c>
    </row>
    <row r="206" spans="1:5">
      <c r="B206" s="28" t="e">
        <f t="shared" si="14"/>
        <v>#REF!</v>
      </c>
      <c r="C206" s="28" t="e">
        <f t="shared" si="15"/>
        <v>#REF!</v>
      </c>
      <c r="D206" s="28" t="e">
        <f t="shared" si="16"/>
        <v>#REF!</v>
      </c>
      <c r="E206" s="28" t="e">
        <f t="shared" si="17"/>
        <v>#REF!</v>
      </c>
    </row>
    <row r="207" spans="1:5">
      <c r="B207" s="28" t="e">
        <f t="shared" si="14"/>
        <v>#REF!</v>
      </c>
      <c r="C207" s="28" t="e">
        <f t="shared" si="15"/>
        <v>#REF!</v>
      </c>
      <c r="D207" s="28" t="e">
        <f t="shared" si="16"/>
        <v>#REF!</v>
      </c>
      <c r="E207" s="28" t="e">
        <f t="shared" si="17"/>
        <v>#REF!</v>
      </c>
    </row>
    <row r="208" spans="1:5">
      <c r="B208" s="28" t="e">
        <f t="shared" si="14"/>
        <v>#REF!</v>
      </c>
      <c r="C208" s="28" t="e">
        <f t="shared" si="15"/>
        <v>#REF!</v>
      </c>
      <c r="D208" s="28" t="e">
        <f t="shared" si="16"/>
        <v>#REF!</v>
      </c>
      <c r="E208" s="28" t="e">
        <f t="shared" si="17"/>
        <v>#REF!</v>
      </c>
    </row>
    <row r="209" spans="1:5">
      <c r="B209" s="28" t="e">
        <f t="shared" si="14"/>
        <v>#REF!</v>
      </c>
      <c r="C209" s="28" t="e">
        <f t="shared" si="15"/>
        <v>#REF!</v>
      </c>
      <c r="D209" s="28" t="e">
        <f t="shared" si="16"/>
        <v>#REF!</v>
      </c>
      <c r="E209" s="28" t="e">
        <f t="shared" si="17"/>
        <v>#REF!</v>
      </c>
    </row>
    <row r="210" spans="1:5">
      <c r="B210" s="28" t="e">
        <f t="shared" si="14"/>
        <v>#REF!</v>
      </c>
      <c r="C210" s="28" t="e">
        <f t="shared" si="15"/>
        <v>#REF!</v>
      </c>
      <c r="D210" s="28" t="e">
        <f t="shared" si="16"/>
        <v>#REF!</v>
      </c>
      <c r="E210" s="28" t="e">
        <f t="shared" si="17"/>
        <v>#REF!</v>
      </c>
    </row>
    <row r="211" spans="1:5">
      <c r="B211" s="28" t="e">
        <f t="shared" si="14"/>
        <v>#REF!</v>
      </c>
      <c r="C211" s="28" t="e">
        <f t="shared" si="15"/>
        <v>#REF!</v>
      </c>
      <c r="D211" s="28" t="e">
        <f t="shared" si="16"/>
        <v>#REF!</v>
      </c>
      <c r="E211" s="28" t="e">
        <f t="shared" si="17"/>
        <v>#REF!</v>
      </c>
    </row>
    <row r="212" spans="1:5">
      <c r="B212" s="28" t="e">
        <f t="shared" si="14"/>
        <v>#REF!</v>
      </c>
      <c r="C212" s="28" t="e">
        <f t="shared" si="15"/>
        <v>#REF!</v>
      </c>
      <c r="D212" s="28" t="e">
        <f t="shared" si="16"/>
        <v>#REF!</v>
      </c>
      <c r="E212" s="28" t="e">
        <f t="shared" si="17"/>
        <v>#REF!</v>
      </c>
    </row>
    <row r="213" spans="1:5">
      <c r="B213" s="28" t="e">
        <f t="shared" si="14"/>
        <v>#REF!</v>
      </c>
      <c r="C213" s="28" t="e">
        <f t="shared" si="15"/>
        <v>#REF!</v>
      </c>
      <c r="D213" s="28" t="e">
        <f t="shared" si="16"/>
        <v>#REF!</v>
      </c>
      <c r="E213" s="28" t="e">
        <f t="shared" si="17"/>
        <v>#REF!</v>
      </c>
    </row>
    <row r="214" spans="1:5">
      <c r="B214" s="28" t="e">
        <f t="shared" ref="B214:B241" si="18">+B213</f>
        <v>#REF!</v>
      </c>
      <c r="C214" s="28" t="e">
        <f t="shared" ref="C214:C237" si="19">+E213*$I$4</f>
        <v>#REF!</v>
      </c>
      <c r="D214" s="28" t="e">
        <f t="shared" ref="D214:D241" si="20">+B214-C214</f>
        <v>#REF!</v>
      </c>
      <c r="E214" s="28" t="e">
        <f t="shared" ref="E214:E241" si="21">+E213-D214</f>
        <v>#REF!</v>
      </c>
    </row>
    <row r="215" spans="1:5">
      <c r="B215" s="28" t="e">
        <f t="shared" si="18"/>
        <v>#REF!</v>
      </c>
      <c r="C215" s="28" t="e">
        <f t="shared" si="19"/>
        <v>#REF!</v>
      </c>
      <c r="D215" s="28" t="e">
        <f t="shared" si="20"/>
        <v>#REF!</v>
      </c>
      <c r="E215" s="28" t="e">
        <f t="shared" si="21"/>
        <v>#REF!</v>
      </c>
    </row>
    <row r="216" spans="1:5">
      <c r="B216" s="28" t="e">
        <f t="shared" si="18"/>
        <v>#REF!</v>
      </c>
      <c r="C216" s="28" t="e">
        <f t="shared" si="19"/>
        <v>#REF!</v>
      </c>
      <c r="D216" s="28" t="e">
        <f t="shared" si="20"/>
        <v>#REF!</v>
      </c>
      <c r="E216" s="28" t="e">
        <f t="shared" si="21"/>
        <v>#REF!</v>
      </c>
    </row>
    <row r="217" spans="1:5">
      <c r="A217" t="s">
        <v>17</v>
      </c>
      <c r="B217" s="28" t="e">
        <f t="shared" si="18"/>
        <v>#REF!</v>
      </c>
      <c r="C217" s="28" t="e">
        <f t="shared" si="19"/>
        <v>#REF!</v>
      </c>
      <c r="D217" s="28" t="e">
        <f t="shared" si="20"/>
        <v>#REF!</v>
      </c>
      <c r="E217" s="28" t="e">
        <f t="shared" si="21"/>
        <v>#REF!</v>
      </c>
    </row>
    <row r="218" spans="1:5">
      <c r="B218" s="28" t="e">
        <f t="shared" si="18"/>
        <v>#REF!</v>
      </c>
      <c r="C218" s="28" t="e">
        <f t="shared" si="19"/>
        <v>#REF!</v>
      </c>
      <c r="D218" s="28" t="e">
        <f t="shared" si="20"/>
        <v>#REF!</v>
      </c>
      <c r="E218" s="28" t="e">
        <f t="shared" si="21"/>
        <v>#REF!</v>
      </c>
    </row>
    <row r="219" spans="1:5">
      <c r="B219" s="28" t="e">
        <f t="shared" si="18"/>
        <v>#REF!</v>
      </c>
      <c r="C219" s="28" t="e">
        <f t="shared" si="19"/>
        <v>#REF!</v>
      </c>
      <c r="D219" s="28" t="e">
        <f t="shared" si="20"/>
        <v>#REF!</v>
      </c>
      <c r="E219" s="28" t="e">
        <f t="shared" si="21"/>
        <v>#REF!</v>
      </c>
    </row>
    <row r="220" spans="1:5">
      <c r="B220" s="28" t="e">
        <f t="shared" si="18"/>
        <v>#REF!</v>
      </c>
      <c r="C220" s="28" t="e">
        <f t="shared" si="19"/>
        <v>#REF!</v>
      </c>
      <c r="D220" s="28" t="e">
        <f t="shared" si="20"/>
        <v>#REF!</v>
      </c>
      <c r="E220" s="28" t="e">
        <f t="shared" si="21"/>
        <v>#REF!</v>
      </c>
    </row>
    <row r="221" spans="1:5">
      <c r="B221" s="28" t="e">
        <f t="shared" si="18"/>
        <v>#REF!</v>
      </c>
      <c r="C221" s="28" t="e">
        <f t="shared" si="19"/>
        <v>#REF!</v>
      </c>
      <c r="D221" s="28" t="e">
        <f t="shared" si="20"/>
        <v>#REF!</v>
      </c>
      <c r="E221" s="28" t="e">
        <f t="shared" si="21"/>
        <v>#REF!</v>
      </c>
    </row>
    <row r="222" spans="1:5">
      <c r="B222" s="28" t="e">
        <f t="shared" si="18"/>
        <v>#REF!</v>
      </c>
      <c r="C222" s="28" t="e">
        <f t="shared" si="19"/>
        <v>#REF!</v>
      </c>
      <c r="D222" s="28" t="e">
        <f t="shared" si="20"/>
        <v>#REF!</v>
      </c>
      <c r="E222" s="28" t="e">
        <f t="shared" si="21"/>
        <v>#REF!</v>
      </c>
    </row>
    <row r="223" spans="1:5">
      <c r="B223" s="28" t="e">
        <f t="shared" si="18"/>
        <v>#REF!</v>
      </c>
      <c r="C223" s="28" t="e">
        <f t="shared" si="19"/>
        <v>#REF!</v>
      </c>
      <c r="D223" s="28" t="e">
        <f t="shared" si="20"/>
        <v>#REF!</v>
      </c>
      <c r="E223" s="28" t="e">
        <f t="shared" si="21"/>
        <v>#REF!</v>
      </c>
    </row>
    <row r="224" spans="1:5">
      <c r="B224" s="28" t="e">
        <f t="shared" si="18"/>
        <v>#REF!</v>
      </c>
      <c r="C224" s="28" t="e">
        <f t="shared" si="19"/>
        <v>#REF!</v>
      </c>
      <c r="D224" s="28" t="e">
        <f t="shared" si="20"/>
        <v>#REF!</v>
      </c>
      <c r="E224" s="28" t="e">
        <f t="shared" si="21"/>
        <v>#REF!</v>
      </c>
    </row>
    <row r="225" spans="1:5">
      <c r="B225" s="28" t="e">
        <f t="shared" si="18"/>
        <v>#REF!</v>
      </c>
      <c r="C225" s="28" t="e">
        <f t="shared" si="19"/>
        <v>#REF!</v>
      </c>
      <c r="D225" s="28" t="e">
        <f t="shared" si="20"/>
        <v>#REF!</v>
      </c>
      <c r="E225" s="28" t="e">
        <f t="shared" si="21"/>
        <v>#REF!</v>
      </c>
    </row>
    <row r="226" spans="1:5">
      <c r="B226" s="28" t="e">
        <f t="shared" si="18"/>
        <v>#REF!</v>
      </c>
      <c r="C226" s="28" t="e">
        <f t="shared" si="19"/>
        <v>#REF!</v>
      </c>
      <c r="D226" s="28" t="e">
        <f t="shared" si="20"/>
        <v>#REF!</v>
      </c>
      <c r="E226" s="28" t="e">
        <f t="shared" si="21"/>
        <v>#REF!</v>
      </c>
    </row>
    <row r="227" spans="1:5">
      <c r="B227" s="28" t="e">
        <f t="shared" si="18"/>
        <v>#REF!</v>
      </c>
      <c r="C227" s="28" t="e">
        <f t="shared" si="19"/>
        <v>#REF!</v>
      </c>
      <c r="D227" s="28" t="e">
        <f t="shared" si="20"/>
        <v>#REF!</v>
      </c>
      <c r="E227" s="28" t="e">
        <f t="shared" si="21"/>
        <v>#REF!</v>
      </c>
    </row>
    <row r="228" spans="1:5">
      <c r="B228" s="28" t="e">
        <f t="shared" si="18"/>
        <v>#REF!</v>
      </c>
      <c r="C228" s="28" t="e">
        <f t="shared" si="19"/>
        <v>#REF!</v>
      </c>
      <c r="D228" s="28" t="e">
        <f t="shared" si="20"/>
        <v>#REF!</v>
      </c>
      <c r="E228" s="28" t="e">
        <f t="shared" si="21"/>
        <v>#REF!</v>
      </c>
    </row>
    <row r="229" spans="1:5">
      <c r="A229" t="s">
        <v>18</v>
      </c>
      <c r="B229" s="28" t="e">
        <f t="shared" si="18"/>
        <v>#REF!</v>
      </c>
      <c r="C229" s="28" t="e">
        <f t="shared" si="19"/>
        <v>#REF!</v>
      </c>
      <c r="D229" s="28" t="e">
        <f t="shared" si="20"/>
        <v>#REF!</v>
      </c>
      <c r="E229" s="28" t="e">
        <f t="shared" si="21"/>
        <v>#REF!</v>
      </c>
    </row>
    <row r="230" spans="1:5">
      <c r="B230" s="28" t="e">
        <f t="shared" si="18"/>
        <v>#REF!</v>
      </c>
      <c r="C230" s="28" t="e">
        <f t="shared" si="19"/>
        <v>#REF!</v>
      </c>
      <c r="D230" s="28" t="e">
        <f t="shared" si="20"/>
        <v>#REF!</v>
      </c>
      <c r="E230" s="28" t="e">
        <f t="shared" si="21"/>
        <v>#REF!</v>
      </c>
    </row>
    <row r="231" spans="1:5">
      <c r="B231" s="28" t="e">
        <f t="shared" si="18"/>
        <v>#REF!</v>
      </c>
      <c r="C231" s="28" t="e">
        <f t="shared" si="19"/>
        <v>#REF!</v>
      </c>
      <c r="D231" s="28" t="e">
        <f t="shared" si="20"/>
        <v>#REF!</v>
      </c>
      <c r="E231" s="28" t="e">
        <f t="shared" si="21"/>
        <v>#REF!</v>
      </c>
    </row>
    <row r="232" spans="1:5">
      <c r="B232" s="28" t="e">
        <f t="shared" si="18"/>
        <v>#REF!</v>
      </c>
      <c r="C232" s="28" t="e">
        <f t="shared" si="19"/>
        <v>#REF!</v>
      </c>
      <c r="D232" s="28" t="e">
        <f t="shared" si="20"/>
        <v>#REF!</v>
      </c>
      <c r="E232" s="28" t="e">
        <f t="shared" si="21"/>
        <v>#REF!</v>
      </c>
    </row>
    <row r="233" spans="1:5">
      <c r="B233" s="28" t="e">
        <f t="shared" si="18"/>
        <v>#REF!</v>
      </c>
      <c r="C233" s="28" t="e">
        <f t="shared" si="19"/>
        <v>#REF!</v>
      </c>
      <c r="D233" s="28" t="e">
        <f t="shared" si="20"/>
        <v>#REF!</v>
      </c>
      <c r="E233" s="28" t="e">
        <f t="shared" si="21"/>
        <v>#REF!</v>
      </c>
    </row>
    <row r="234" spans="1:5">
      <c r="B234" s="28" t="e">
        <f t="shared" si="18"/>
        <v>#REF!</v>
      </c>
      <c r="C234" s="28" t="e">
        <f t="shared" si="19"/>
        <v>#REF!</v>
      </c>
      <c r="D234" s="28" t="e">
        <f t="shared" si="20"/>
        <v>#REF!</v>
      </c>
      <c r="E234" s="28" t="e">
        <f t="shared" si="21"/>
        <v>#REF!</v>
      </c>
    </row>
    <row r="235" spans="1:5">
      <c r="B235" s="28" t="e">
        <f t="shared" si="18"/>
        <v>#REF!</v>
      </c>
      <c r="C235" s="28" t="e">
        <f t="shared" si="19"/>
        <v>#REF!</v>
      </c>
      <c r="D235" s="28" t="e">
        <f t="shared" si="20"/>
        <v>#REF!</v>
      </c>
      <c r="E235" s="28" t="e">
        <f t="shared" si="21"/>
        <v>#REF!</v>
      </c>
    </row>
    <row r="236" spans="1:5">
      <c r="B236" s="28" t="e">
        <f t="shared" si="18"/>
        <v>#REF!</v>
      </c>
      <c r="C236" s="28" t="e">
        <f t="shared" si="19"/>
        <v>#REF!</v>
      </c>
      <c r="D236" s="28" t="e">
        <f t="shared" si="20"/>
        <v>#REF!</v>
      </c>
      <c r="E236" s="28" t="e">
        <f t="shared" si="21"/>
        <v>#REF!</v>
      </c>
    </row>
    <row r="237" spans="1:5">
      <c r="B237" s="28" t="e">
        <f t="shared" si="18"/>
        <v>#REF!</v>
      </c>
      <c r="C237" s="28" t="e">
        <f t="shared" si="19"/>
        <v>#REF!</v>
      </c>
      <c r="D237" s="28" t="e">
        <f t="shared" si="20"/>
        <v>#REF!</v>
      </c>
      <c r="E237" s="28" t="e">
        <f t="shared" si="21"/>
        <v>#REF!</v>
      </c>
    </row>
    <row r="238" spans="1:5">
      <c r="B238" s="28" t="e">
        <f t="shared" si="18"/>
        <v>#REF!</v>
      </c>
      <c r="C238" s="28" t="e">
        <f>+E237*$I$4</f>
        <v>#REF!</v>
      </c>
      <c r="D238" s="28" t="e">
        <f t="shared" si="20"/>
        <v>#REF!</v>
      </c>
      <c r="E238" s="28" t="e">
        <f t="shared" si="21"/>
        <v>#REF!</v>
      </c>
    </row>
    <row r="239" spans="1:5">
      <c r="B239" s="28" t="e">
        <f t="shared" si="18"/>
        <v>#REF!</v>
      </c>
      <c r="C239" s="28" t="e">
        <f>+E238*$I$4</f>
        <v>#REF!</v>
      </c>
      <c r="D239" s="28" t="e">
        <f t="shared" si="20"/>
        <v>#REF!</v>
      </c>
      <c r="E239" s="28" t="e">
        <f t="shared" si="21"/>
        <v>#REF!</v>
      </c>
    </row>
    <row r="240" spans="1:5">
      <c r="B240" s="28" t="e">
        <f t="shared" si="18"/>
        <v>#REF!</v>
      </c>
      <c r="C240" s="28" t="e">
        <f>+E239*$I$4</f>
        <v>#REF!</v>
      </c>
      <c r="D240" s="28" t="e">
        <f t="shared" si="20"/>
        <v>#REF!</v>
      </c>
      <c r="E240" s="28" t="e">
        <f t="shared" si="21"/>
        <v>#REF!</v>
      </c>
    </row>
    <row r="241" spans="1:5">
      <c r="A241" t="s">
        <v>19</v>
      </c>
      <c r="B241" s="28" t="e">
        <f t="shared" si="18"/>
        <v>#REF!</v>
      </c>
      <c r="C241" s="28" t="e">
        <f>+E240*$I$4</f>
        <v>#REF!</v>
      </c>
      <c r="D241" s="28" t="e">
        <f t="shared" si="20"/>
        <v>#REF!</v>
      </c>
      <c r="E241" s="28" t="e">
        <f t="shared" si="21"/>
        <v>#REF!</v>
      </c>
    </row>
    <row r="242" spans="1:5">
      <c r="B242" s="28" t="e">
        <f>SUM(B2:B241)</f>
        <v>#REF!</v>
      </c>
      <c r="C242" s="28" t="e">
        <f>SUM(C2:C241)</f>
        <v>#REF!</v>
      </c>
      <c r="D242" s="28" t="e">
        <f>SUM(D2:D241)</f>
        <v>#REF!</v>
      </c>
    </row>
  </sheetData>
  <phoneticPr fontId="12" type="noConversion"/>
  <printOptions gridLines="1" gridLinesSet="0"/>
  <pageMargins left="0.75" right="0.75" top="1" bottom="1" header="0.4921259845" footer="0.4921259845"/>
  <pageSetup orientation="landscape" horizontalDpi="4294967292" verticalDpi="464" r:id="rId1"/>
  <headerFooter alignWithMargins="0">
    <oddHeader>&amp;A</oddHeader>
    <oddFooter>Page &amp;P</oddFooter>
  </headerFooter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242"/>
  <sheetViews>
    <sheetView workbookViewId="0">
      <selection activeCell="I5" sqref="I5"/>
    </sheetView>
  </sheetViews>
  <sheetFormatPr defaultColWidth="11.42578125" defaultRowHeight="12.75"/>
  <cols>
    <col min="1" max="4" width="11.42578125" customWidth="1"/>
    <col min="5" max="5" width="12.5703125" customWidth="1"/>
  </cols>
  <sheetData>
    <row r="1" spans="1:15">
      <c r="C1" t="s">
        <v>50</v>
      </c>
      <c r="D1" t="s">
        <v>51</v>
      </c>
      <c r="E1" t="s">
        <v>52</v>
      </c>
    </row>
    <row r="2" spans="1:15">
      <c r="B2" s="28" t="e">
        <f>+$I$6</f>
        <v>#REF!</v>
      </c>
      <c r="C2" s="28" t="e">
        <f>+I5*I4</f>
        <v>#REF!</v>
      </c>
      <c r="D2" s="28" t="e">
        <f>+B2-C2</f>
        <v>#REF!</v>
      </c>
      <c r="E2" s="28" t="e">
        <f>+I5-D2</f>
        <v>#REF!</v>
      </c>
      <c r="G2" t="s">
        <v>53</v>
      </c>
      <c r="I2" s="26" t="e">
        <f>+Proforma!#REF!</f>
        <v>#REF!</v>
      </c>
    </row>
    <row r="3" spans="1:15">
      <c r="B3" s="28" t="e">
        <f>+B2</f>
        <v>#REF!</v>
      </c>
      <c r="C3" s="28" t="e">
        <f>+E2*$I$4</f>
        <v>#REF!</v>
      </c>
      <c r="D3" s="28" t="e">
        <f>+B3-C3</f>
        <v>#REF!</v>
      </c>
      <c r="E3" s="28" t="e">
        <f>+E2-D3</f>
        <v>#REF!</v>
      </c>
      <c r="G3" t="s">
        <v>54</v>
      </c>
      <c r="I3" t="e">
        <f>+Proforma!#REF!</f>
        <v>#REF!</v>
      </c>
    </row>
    <row r="4" spans="1:15">
      <c r="B4" s="28" t="e">
        <f t="shared" ref="B4:B19" si="0">+B3</f>
        <v>#REF!</v>
      </c>
      <c r="C4" s="28" t="e">
        <f t="shared" ref="C4:C19" si="1">+E3*$I$4</f>
        <v>#REF!</v>
      </c>
      <c r="D4" s="28" t="e">
        <f t="shared" ref="D4:D19" si="2">+B4-C4</f>
        <v>#REF!</v>
      </c>
      <c r="E4" s="28" t="e">
        <f t="shared" ref="E4:E19" si="3">+E3-D4</f>
        <v>#REF!</v>
      </c>
      <c r="G4" t="s">
        <v>55</v>
      </c>
      <c r="I4" s="27" t="e">
        <f>+I2/(12)</f>
        <v>#REF!</v>
      </c>
    </row>
    <row r="5" spans="1:15">
      <c r="B5" s="28" t="e">
        <f t="shared" si="0"/>
        <v>#REF!</v>
      </c>
      <c r="C5" s="28" t="e">
        <f t="shared" si="1"/>
        <v>#REF!</v>
      </c>
      <c r="D5" s="28" t="e">
        <f t="shared" si="2"/>
        <v>#REF!</v>
      </c>
      <c r="E5" s="28" t="e">
        <f t="shared" si="3"/>
        <v>#REF!</v>
      </c>
      <c r="G5" t="s">
        <v>56</v>
      </c>
      <c r="I5" s="19" t="e">
        <f>-Proforma!#REF!</f>
        <v>#REF!</v>
      </c>
    </row>
    <row r="6" spans="1:15">
      <c r="B6" s="28" t="e">
        <f t="shared" si="0"/>
        <v>#REF!</v>
      </c>
      <c r="C6" s="28" t="e">
        <f t="shared" si="1"/>
        <v>#REF!</v>
      </c>
      <c r="D6" s="28" t="e">
        <f t="shared" si="2"/>
        <v>#REF!</v>
      </c>
      <c r="E6" s="28" t="e">
        <f t="shared" si="3"/>
        <v>#REF!</v>
      </c>
      <c r="G6" t="s">
        <v>57</v>
      </c>
      <c r="I6" t="e">
        <f>+I5*(I4)/(1-(1+I4)^(-12*I3))</f>
        <v>#REF!</v>
      </c>
      <c r="O6">
        <v>7500</v>
      </c>
    </row>
    <row r="7" spans="1:15">
      <c r="B7" s="28" t="e">
        <f t="shared" si="0"/>
        <v>#REF!</v>
      </c>
      <c r="C7" s="28" t="e">
        <f t="shared" si="1"/>
        <v>#REF!</v>
      </c>
      <c r="D7" s="28" t="e">
        <f t="shared" si="2"/>
        <v>#REF!</v>
      </c>
      <c r="E7" s="28" t="e">
        <f t="shared" si="3"/>
        <v>#REF!</v>
      </c>
      <c r="M7" s="29"/>
      <c r="O7" s="29">
        <f>+O6-M7</f>
        <v>7500</v>
      </c>
    </row>
    <row r="8" spans="1:15">
      <c r="B8" s="28" t="e">
        <f t="shared" si="0"/>
        <v>#REF!</v>
      </c>
      <c r="C8" s="28" t="e">
        <f t="shared" si="1"/>
        <v>#REF!</v>
      </c>
      <c r="D8" s="28" t="e">
        <f t="shared" si="2"/>
        <v>#REF!</v>
      </c>
      <c r="E8" s="28" t="e">
        <f t="shared" si="3"/>
        <v>#REF!</v>
      </c>
      <c r="M8" s="29"/>
      <c r="O8" s="29">
        <f t="shared" ref="O8:O15" si="4">+O7-M8</f>
        <v>7500</v>
      </c>
    </row>
    <row r="9" spans="1:15">
      <c r="B9" s="28" t="e">
        <f t="shared" si="0"/>
        <v>#REF!</v>
      </c>
      <c r="C9" s="28" t="e">
        <f t="shared" si="1"/>
        <v>#REF!</v>
      </c>
      <c r="D9" s="28" t="e">
        <f t="shared" si="2"/>
        <v>#REF!</v>
      </c>
      <c r="E9" s="28" t="e">
        <f t="shared" si="3"/>
        <v>#REF!</v>
      </c>
      <c r="M9" s="29"/>
      <c r="O9" s="29">
        <f t="shared" si="4"/>
        <v>7500</v>
      </c>
    </row>
    <row r="10" spans="1:15">
      <c r="B10" s="28" t="e">
        <f t="shared" si="0"/>
        <v>#REF!</v>
      </c>
      <c r="C10" s="28" t="e">
        <f t="shared" si="1"/>
        <v>#REF!</v>
      </c>
      <c r="D10" s="28" t="e">
        <f t="shared" si="2"/>
        <v>#REF!</v>
      </c>
      <c r="E10" s="28" t="e">
        <f t="shared" si="3"/>
        <v>#REF!</v>
      </c>
      <c r="M10" s="29"/>
      <c r="O10" s="29">
        <f t="shared" si="4"/>
        <v>7500</v>
      </c>
    </row>
    <row r="11" spans="1:15">
      <c r="B11" s="28" t="e">
        <f t="shared" si="0"/>
        <v>#REF!</v>
      </c>
      <c r="C11" s="28" t="e">
        <f t="shared" si="1"/>
        <v>#REF!</v>
      </c>
      <c r="D11" s="28" t="e">
        <f t="shared" si="2"/>
        <v>#REF!</v>
      </c>
      <c r="E11" s="28" t="e">
        <f t="shared" si="3"/>
        <v>#REF!</v>
      </c>
      <c r="M11" s="29"/>
      <c r="O11" s="29">
        <f t="shared" si="4"/>
        <v>7500</v>
      </c>
    </row>
    <row r="12" spans="1:15">
      <c r="B12" s="28" t="e">
        <f t="shared" si="0"/>
        <v>#REF!</v>
      </c>
      <c r="C12" s="28" t="e">
        <f t="shared" si="1"/>
        <v>#REF!</v>
      </c>
      <c r="D12" s="28" t="e">
        <f t="shared" si="2"/>
        <v>#REF!</v>
      </c>
      <c r="E12" s="28" t="e">
        <f t="shared" si="3"/>
        <v>#REF!</v>
      </c>
      <c r="G12" t="s">
        <v>53</v>
      </c>
      <c r="H12" t="s">
        <v>51</v>
      </c>
      <c r="J12" t="s">
        <v>53</v>
      </c>
      <c r="K12" t="s">
        <v>51</v>
      </c>
      <c r="M12" s="29"/>
      <c r="N12">
        <f>+(O11+O11-M12)*0.09/2</f>
        <v>675</v>
      </c>
      <c r="O12" s="29">
        <f t="shared" si="4"/>
        <v>7500</v>
      </c>
    </row>
    <row r="13" spans="1:15">
      <c r="A13" t="s">
        <v>0</v>
      </c>
      <c r="B13" s="28" t="e">
        <f t="shared" si="0"/>
        <v>#REF!</v>
      </c>
      <c r="C13" s="28" t="e">
        <f t="shared" si="1"/>
        <v>#REF!</v>
      </c>
      <c r="D13" s="28" t="e">
        <f t="shared" si="2"/>
        <v>#REF!</v>
      </c>
      <c r="E13" s="28" t="e">
        <f t="shared" si="3"/>
        <v>#REF!</v>
      </c>
      <c r="F13">
        <v>1</v>
      </c>
      <c r="G13" s="28" t="e">
        <f>SUM(C2:C13)</f>
        <v>#REF!</v>
      </c>
      <c r="H13" s="28" t="e">
        <f>SUM(D2:D13)</f>
        <v>#REF!</v>
      </c>
      <c r="M13" s="29"/>
      <c r="N13">
        <f>+(O12+O12-M13)*0.09/2</f>
        <v>675</v>
      </c>
      <c r="O13" s="29">
        <f t="shared" si="4"/>
        <v>7500</v>
      </c>
    </row>
    <row r="14" spans="1:15">
      <c r="B14" s="28" t="e">
        <f t="shared" si="0"/>
        <v>#REF!</v>
      </c>
      <c r="C14" s="28" t="e">
        <f t="shared" si="1"/>
        <v>#REF!</v>
      </c>
      <c r="D14" s="28" t="e">
        <f t="shared" si="2"/>
        <v>#REF!</v>
      </c>
      <c r="E14" s="28" t="e">
        <f t="shared" si="3"/>
        <v>#REF!</v>
      </c>
      <c r="F14">
        <v>2</v>
      </c>
      <c r="G14" s="28" t="e">
        <f>SUM(C14:C25)</f>
        <v>#REF!</v>
      </c>
      <c r="H14" s="28" t="e">
        <f>SUM(D14:D25)</f>
        <v>#REF!</v>
      </c>
      <c r="I14" s="22" t="s">
        <v>1</v>
      </c>
      <c r="J14" s="28" t="e">
        <f t="shared" ref="J14:K20" si="5">+G13</f>
        <v>#REF!</v>
      </c>
      <c r="K14" s="28" t="e">
        <f t="shared" si="5"/>
        <v>#REF!</v>
      </c>
      <c r="M14" s="29"/>
      <c r="N14">
        <f>+(O13+O13-M14)*0.09/2</f>
        <v>675</v>
      </c>
      <c r="O14" s="29">
        <f t="shared" si="4"/>
        <v>7500</v>
      </c>
    </row>
    <row r="15" spans="1:15">
      <c r="B15" s="28" t="e">
        <f t="shared" si="0"/>
        <v>#REF!</v>
      </c>
      <c r="C15" s="28" t="e">
        <f t="shared" si="1"/>
        <v>#REF!</v>
      </c>
      <c r="D15" s="28" t="e">
        <f t="shared" si="2"/>
        <v>#REF!</v>
      </c>
      <c r="E15" s="28" t="e">
        <f t="shared" si="3"/>
        <v>#REF!</v>
      </c>
      <c r="F15">
        <v>3</v>
      </c>
      <c r="G15" s="28" t="e">
        <f>SUM(C26:C37)</f>
        <v>#REF!</v>
      </c>
      <c r="H15" s="28" t="e">
        <f>SUM(D26:D37)</f>
        <v>#REF!</v>
      </c>
      <c r="I15" s="22" t="s">
        <v>2</v>
      </c>
      <c r="J15" s="28" t="e">
        <f t="shared" si="5"/>
        <v>#REF!</v>
      </c>
      <c r="K15" s="28" t="e">
        <f t="shared" si="5"/>
        <v>#REF!</v>
      </c>
      <c r="M15" s="29"/>
      <c r="N15">
        <f>+(O14+O14-M15)*0.09/2</f>
        <v>675</v>
      </c>
      <c r="O15" s="29">
        <f t="shared" si="4"/>
        <v>7500</v>
      </c>
    </row>
    <row r="16" spans="1:15">
      <c r="B16" s="28" t="e">
        <f t="shared" si="0"/>
        <v>#REF!</v>
      </c>
      <c r="C16" s="28" t="e">
        <f t="shared" si="1"/>
        <v>#REF!</v>
      </c>
      <c r="D16" s="28" t="e">
        <f t="shared" si="2"/>
        <v>#REF!</v>
      </c>
      <c r="E16" s="28" t="e">
        <f t="shared" si="3"/>
        <v>#REF!</v>
      </c>
      <c r="F16">
        <v>4</v>
      </c>
      <c r="G16" s="28" t="e">
        <f>SUM(C38:C49)</f>
        <v>#REF!</v>
      </c>
      <c r="H16" s="28" t="e">
        <f>SUM(D38:D49)</f>
        <v>#REF!</v>
      </c>
      <c r="I16" s="22" t="s">
        <v>3</v>
      </c>
      <c r="J16" s="28" t="e">
        <f t="shared" si="5"/>
        <v>#REF!</v>
      </c>
      <c r="K16" s="28" t="e">
        <f t="shared" si="5"/>
        <v>#REF!</v>
      </c>
      <c r="M16" s="29"/>
      <c r="N16">
        <f>SUM(N7:N15)</f>
        <v>2700</v>
      </c>
    </row>
    <row r="17" spans="1:12">
      <c r="B17" s="28" t="e">
        <f t="shared" si="0"/>
        <v>#REF!</v>
      </c>
      <c r="C17" s="28" t="e">
        <f t="shared" si="1"/>
        <v>#REF!</v>
      </c>
      <c r="D17" s="28" t="e">
        <f t="shared" si="2"/>
        <v>#REF!</v>
      </c>
      <c r="E17" s="28" t="e">
        <f t="shared" si="3"/>
        <v>#REF!</v>
      </c>
      <c r="F17">
        <v>5</v>
      </c>
      <c r="G17" s="28" t="e">
        <f>SUM(C50:C61)</f>
        <v>#REF!</v>
      </c>
      <c r="H17" s="28" t="e">
        <f>SUM(D50:D61)</f>
        <v>#REF!</v>
      </c>
      <c r="I17" s="22" t="s">
        <v>4</v>
      </c>
      <c r="J17" s="28" t="e">
        <f t="shared" si="5"/>
        <v>#REF!</v>
      </c>
      <c r="K17" s="28" t="e">
        <f t="shared" si="5"/>
        <v>#REF!</v>
      </c>
    </row>
    <row r="18" spans="1:12">
      <c r="B18" s="28" t="e">
        <f t="shared" si="0"/>
        <v>#REF!</v>
      </c>
      <c r="C18" s="28" t="e">
        <f t="shared" si="1"/>
        <v>#REF!</v>
      </c>
      <c r="D18" s="28" t="e">
        <f t="shared" si="2"/>
        <v>#REF!</v>
      </c>
      <c r="E18" s="28" t="e">
        <f t="shared" si="3"/>
        <v>#REF!</v>
      </c>
      <c r="F18">
        <v>6</v>
      </c>
      <c r="G18" s="28" t="e">
        <f>SUM(C62:C73)</f>
        <v>#REF!</v>
      </c>
      <c r="H18" s="28" t="e">
        <f>SUM(D62:D73)</f>
        <v>#REF!</v>
      </c>
      <c r="I18" s="22" t="s">
        <v>5</v>
      </c>
      <c r="J18" s="28" t="e">
        <f t="shared" si="5"/>
        <v>#REF!</v>
      </c>
      <c r="K18" s="28" t="e">
        <f t="shared" si="5"/>
        <v>#REF!</v>
      </c>
    </row>
    <row r="19" spans="1:12">
      <c r="B19" s="28" t="e">
        <f t="shared" si="0"/>
        <v>#REF!</v>
      </c>
      <c r="C19" s="28" t="e">
        <f t="shared" si="1"/>
        <v>#REF!</v>
      </c>
      <c r="D19" s="28" t="e">
        <f t="shared" si="2"/>
        <v>#REF!</v>
      </c>
      <c r="E19" s="28" t="e">
        <f t="shared" si="3"/>
        <v>#REF!</v>
      </c>
      <c r="F19">
        <v>7</v>
      </c>
      <c r="G19" s="28" t="e">
        <f>SUM(C74:C85)</f>
        <v>#REF!</v>
      </c>
      <c r="H19" s="28" t="e">
        <f>SUM(D74:D85)</f>
        <v>#REF!</v>
      </c>
      <c r="I19" s="22" t="s">
        <v>6</v>
      </c>
      <c r="J19" s="28" t="e">
        <f t="shared" si="5"/>
        <v>#REF!</v>
      </c>
      <c r="K19" s="28" t="e">
        <f t="shared" si="5"/>
        <v>#REF!</v>
      </c>
    </row>
    <row r="20" spans="1:12">
      <c r="B20" s="28" t="e">
        <f>+B19</f>
        <v>#REF!</v>
      </c>
      <c r="C20" s="28" t="e">
        <f>+E19*$I$4</f>
        <v>#REF!</v>
      </c>
      <c r="D20" s="28" t="e">
        <f>+B20-C20</f>
        <v>#REF!</v>
      </c>
      <c r="E20" s="28" t="e">
        <f>+E19-D20</f>
        <v>#REF!</v>
      </c>
      <c r="F20">
        <v>8</v>
      </c>
      <c r="G20" s="28" t="e">
        <f>SUM(C86:C97)</f>
        <v>#REF!</v>
      </c>
      <c r="H20" s="28" t="e">
        <f>SUM(D86:D97)</f>
        <v>#REF!</v>
      </c>
      <c r="I20" s="22" t="s">
        <v>7</v>
      </c>
      <c r="J20" s="28" t="e">
        <f t="shared" si="5"/>
        <v>#REF!</v>
      </c>
      <c r="K20" s="28" t="e">
        <f t="shared" si="5"/>
        <v>#REF!</v>
      </c>
    </row>
    <row r="21" spans="1:12">
      <c r="B21" s="28" t="e">
        <f>+B20</f>
        <v>#REF!</v>
      </c>
      <c r="C21" s="28" t="e">
        <f>+E20*$I$4</f>
        <v>#REF!</v>
      </c>
      <c r="D21" s="28" t="e">
        <f>+B21-C21</f>
        <v>#REF!</v>
      </c>
      <c r="E21" s="28" t="e">
        <f>+E20-D21</f>
        <v>#REF!</v>
      </c>
      <c r="F21">
        <v>9</v>
      </c>
      <c r="G21" s="28" t="e">
        <f>SUM(C98:C109)</f>
        <v>#REF!</v>
      </c>
      <c r="H21" s="28" t="e">
        <f>SUM(D98:D109)</f>
        <v>#REF!</v>
      </c>
      <c r="I21" s="22" t="s">
        <v>8</v>
      </c>
      <c r="J21" s="28">
        <v>0</v>
      </c>
      <c r="K21" s="28">
        <v>0</v>
      </c>
    </row>
    <row r="22" spans="1:12">
      <c r="B22" s="28" t="e">
        <f t="shared" ref="B22:B85" si="6">+B21</f>
        <v>#REF!</v>
      </c>
      <c r="C22" s="28" t="e">
        <f t="shared" ref="C22:C85" si="7">+E21*$I$4</f>
        <v>#REF!</v>
      </c>
      <c r="D22" s="28" t="e">
        <f t="shared" ref="D22:D85" si="8">+B22-C22</f>
        <v>#REF!</v>
      </c>
      <c r="E22" s="28" t="e">
        <f t="shared" ref="E22:E85" si="9">+E21-D22</f>
        <v>#REF!</v>
      </c>
      <c r="F22">
        <v>10</v>
      </c>
      <c r="G22" s="28" t="e">
        <f>SUM(C110:C121)</f>
        <v>#REF!</v>
      </c>
      <c r="H22" s="28" t="e">
        <f>SUM(D110:D121)</f>
        <v>#REF!</v>
      </c>
      <c r="I22" s="22" t="s">
        <v>9</v>
      </c>
      <c r="J22" s="28">
        <v>0</v>
      </c>
      <c r="K22" s="28">
        <v>0</v>
      </c>
    </row>
    <row r="23" spans="1:12">
      <c r="B23" s="28" t="e">
        <f t="shared" si="6"/>
        <v>#REF!</v>
      </c>
      <c r="C23" s="28" t="e">
        <f t="shared" si="7"/>
        <v>#REF!</v>
      </c>
      <c r="D23" s="28" t="e">
        <f t="shared" si="8"/>
        <v>#REF!</v>
      </c>
      <c r="E23" s="28" t="e">
        <f t="shared" si="9"/>
        <v>#REF!</v>
      </c>
      <c r="F23">
        <v>11</v>
      </c>
      <c r="G23" s="28" t="e">
        <f>SUM(C122:C133)</f>
        <v>#REF!</v>
      </c>
      <c r="H23" s="28" t="e">
        <f>SUM(D122:D133)</f>
        <v>#REF!</v>
      </c>
      <c r="I23" s="22" t="s">
        <v>10</v>
      </c>
      <c r="J23" s="28">
        <v>0</v>
      </c>
      <c r="K23" s="28">
        <v>0</v>
      </c>
    </row>
    <row r="24" spans="1:12">
      <c r="B24" s="28" t="e">
        <f t="shared" si="6"/>
        <v>#REF!</v>
      </c>
      <c r="C24" s="28" t="e">
        <f t="shared" si="7"/>
        <v>#REF!</v>
      </c>
      <c r="D24" s="28" t="e">
        <f t="shared" si="8"/>
        <v>#REF!</v>
      </c>
      <c r="E24" s="28" t="e">
        <f t="shared" si="9"/>
        <v>#REF!</v>
      </c>
      <c r="F24">
        <v>12</v>
      </c>
      <c r="G24" s="28" t="e">
        <f>SUM(C134:C145)</f>
        <v>#REF!</v>
      </c>
      <c r="H24" s="28" t="e">
        <f>SUM(D134:D145)</f>
        <v>#REF!</v>
      </c>
      <c r="I24" s="22" t="s">
        <v>11</v>
      </c>
      <c r="J24" s="28"/>
      <c r="K24" s="28"/>
    </row>
    <row r="25" spans="1:12">
      <c r="A25" t="s">
        <v>1</v>
      </c>
      <c r="B25" s="28" t="e">
        <f t="shared" si="6"/>
        <v>#REF!</v>
      </c>
      <c r="C25" s="28" t="e">
        <f t="shared" si="7"/>
        <v>#REF!</v>
      </c>
      <c r="D25" s="28" t="e">
        <f t="shared" si="8"/>
        <v>#REF!</v>
      </c>
      <c r="E25" s="28" t="e">
        <f t="shared" si="9"/>
        <v>#REF!</v>
      </c>
      <c r="F25">
        <v>13</v>
      </c>
      <c r="G25" s="28" t="e">
        <f>SUM(C146:C157)</f>
        <v>#REF!</v>
      </c>
      <c r="H25" s="28" t="e">
        <f>SUM(D146:D157)</f>
        <v>#REF!</v>
      </c>
      <c r="I25" s="22" t="s">
        <v>12</v>
      </c>
      <c r="J25" s="28"/>
      <c r="K25" s="28"/>
    </row>
    <row r="26" spans="1:12">
      <c r="B26" s="28" t="e">
        <f t="shared" si="6"/>
        <v>#REF!</v>
      </c>
      <c r="C26" s="28" t="e">
        <f t="shared" si="7"/>
        <v>#REF!</v>
      </c>
      <c r="D26" s="28" t="e">
        <f t="shared" si="8"/>
        <v>#REF!</v>
      </c>
      <c r="E26" s="28" t="e">
        <f t="shared" si="9"/>
        <v>#REF!</v>
      </c>
      <c r="F26">
        <v>14</v>
      </c>
      <c r="G26" s="28" t="e">
        <f>SUM(C158:C169)</f>
        <v>#REF!</v>
      </c>
      <c r="H26" s="28" t="e">
        <f>SUM(D158:D169)</f>
        <v>#REF!</v>
      </c>
      <c r="I26" s="22" t="s">
        <v>13</v>
      </c>
      <c r="J26" s="28"/>
      <c r="K26" s="28"/>
    </row>
    <row r="27" spans="1:12">
      <c r="B27" s="28" t="e">
        <f t="shared" si="6"/>
        <v>#REF!</v>
      </c>
      <c r="C27" s="28" t="e">
        <f t="shared" si="7"/>
        <v>#REF!</v>
      </c>
      <c r="D27" s="28" t="e">
        <f t="shared" si="8"/>
        <v>#REF!</v>
      </c>
      <c r="E27" s="28" t="e">
        <f t="shared" si="9"/>
        <v>#REF!</v>
      </c>
      <c r="F27">
        <v>15</v>
      </c>
      <c r="G27" s="28" t="e">
        <f>SUM(C170:C181)</f>
        <v>#REF!</v>
      </c>
      <c r="H27" s="28" t="e">
        <f>SUM(D170:D181)</f>
        <v>#REF!</v>
      </c>
      <c r="I27" s="22" t="s">
        <v>14</v>
      </c>
      <c r="J27" s="28"/>
      <c r="K27" s="28"/>
    </row>
    <row r="28" spans="1:12">
      <c r="B28" s="28" t="e">
        <f t="shared" si="6"/>
        <v>#REF!</v>
      </c>
      <c r="C28" s="28" t="e">
        <f t="shared" si="7"/>
        <v>#REF!</v>
      </c>
      <c r="D28" s="28" t="e">
        <f t="shared" si="8"/>
        <v>#REF!</v>
      </c>
      <c r="E28" s="28" t="e">
        <f t="shared" si="9"/>
        <v>#REF!</v>
      </c>
      <c r="F28">
        <v>16</v>
      </c>
      <c r="G28" s="28" t="e">
        <f>SUM(C182:C193)</f>
        <v>#REF!</v>
      </c>
      <c r="H28" s="28" t="e">
        <f>SUM(D182:D193)</f>
        <v>#REF!</v>
      </c>
      <c r="I28" s="22" t="s">
        <v>15</v>
      </c>
      <c r="J28" s="28"/>
      <c r="K28" s="28"/>
    </row>
    <row r="29" spans="1:12">
      <c r="B29" s="28" t="e">
        <f t="shared" si="6"/>
        <v>#REF!</v>
      </c>
      <c r="C29" s="28" t="e">
        <f t="shared" si="7"/>
        <v>#REF!</v>
      </c>
      <c r="D29" s="28" t="e">
        <f t="shared" si="8"/>
        <v>#REF!</v>
      </c>
      <c r="E29" s="28" t="e">
        <f t="shared" si="9"/>
        <v>#REF!</v>
      </c>
      <c r="F29">
        <v>17</v>
      </c>
      <c r="G29" s="28" t="e">
        <f>SUM(C194:C205)</f>
        <v>#REF!</v>
      </c>
      <c r="H29" s="28" t="e">
        <f>SUM(D194:D205)</f>
        <v>#REF!</v>
      </c>
      <c r="I29" s="22" t="s">
        <v>16</v>
      </c>
      <c r="J29" s="28"/>
      <c r="K29" s="28"/>
      <c r="L29" s="28"/>
    </row>
    <row r="30" spans="1:12">
      <c r="B30" s="28" t="e">
        <f t="shared" si="6"/>
        <v>#REF!</v>
      </c>
      <c r="C30" s="28" t="e">
        <f t="shared" si="7"/>
        <v>#REF!</v>
      </c>
      <c r="D30" s="28" t="e">
        <f t="shared" si="8"/>
        <v>#REF!</v>
      </c>
      <c r="E30" s="28" t="e">
        <f t="shared" si="9"/>
        <v>#REF!</v>
      </c>
      <c r="F30">
        <v>18</v>
      </c>
      <c r="G30" s="28" t="e">
        <f>SUM(C206:C217)</f>
        <v>#REF!</v>
      </c>
      <c r="H30" s="28" t="e">
        <f>SUM(D206:D217)</f>
        <v>#REF!</v>
      </c>
      <c r="I30" s="22" t="s">
        <v>17</v>
      </c>
      <c r="J30" s="28"/>
      <c r="K30" s="28"/>
    </row>
    <row r="31" spans="1:12">
      <c r="B31" s="28" t="e">
        <f t="shared" si="6"/>
        <v>#REF!</v>
      </c>
      <c r="C31" s="28" t="e">
        <f t="shared" si="7"/>
        <v>#REF!</v>
      </c>
      <c r="D31" s="28" t="e">
        <f t="shared" si="8"/>
        <v>#REF!</v>
      </c>
      <c r="E31" s="28" t="e">
        <f t="shared" si="9"/>
        <v>#REF!</v>
      </c>
      <c r="F31">
        <v>19</v>
      </c>
      <c r="G31" s="28" t="e">
        <f>SUM(C208:C219)</f>
        <v>#REF!</v>
      </c>
      <c r="H31" s="28" t="e">
        <f>SUM(D208:D219)</f>
        <v>#REF!</v>
      </c>
      <c r="I31" s="22" t="s">
        <v>18</v>
      </c>
      <c r="J31" s="28"/>
      <c r="K31" s="28"/>
    </row>
    <row r="32" spans="1:12">
      <c r="B32" s="28" t="e">
        <f t="shared" si="6"/>
        <v>#REF!</v>
      </c>
      <c r="C32" s="28" t="e">
        <f t="shared" si="7"/>
        <v>#REF!</v>
      </c>
      <c r="D32" s="28" t="e">
        <f t="shared" si="8"/>
        <v>#REF!</v>
      </c>
      <c r="E32" s="28" t="e">
        <f t="shared" si="9"/>
        <v>#REF!</v>
      </c>
      <c r="F32">
        <v>20</v>
      </c>
      <c r="G32" s="28" t="e">
        <f>SUM(C220:C231)</f>
        <v>#REF!</v>
      </c>
      <c r="H32" s="28" t="e">
        <f>SUM(D220:D231)</f>
        <v>#REF!</v>
      </c>
      <c r="I32" s="22" t="s">
        <v>19</v>
      </c>
      <c r="J32" s="28"/>
      <c r="K32" s="28"/>
    </row>
    <row r="33" spans="1:11">
      <c r="B33" s="28" t="e">
        <f t="shared" si="6"/>
        <v>#REF!</v>
      </c>
      <c r="C33" s="28" t="e">
        <f t="shared" si="7"/>
        <v>#REF!</v>
      </c>
      <c r="D33" s="28" t="e">
        <f t="shared" si="8"/>
        <v>#REF!</v>
      </c>
      <c r="E33" s="28" t="e">
        <f t="shared" si="9"/>
        <v>#REF!</v>
      </c>
      <c r="G33" s="28"/>
      <c r="H33" s="28"/>
      <c r="I33" s="22" t="s">
        <v>58</v>
      </c>
      <c r="J33" s="28"/>
      <c r="K33" s="28"/>
    </row>
    <row r="34" spans="1:11">
      <c r="B34" s="28" t="e">
        <f t="shared" si="6"/>
        <v>#REF!</v>
      </c>
      <c r="C34" s="28" t="e">
        <f t="shared" si="7"/>
        <v>#REF!</v>
      </c>
      <c r="D34" s="28" t="e">
        <f t="shared" si="8"/>
        <v>#REF!</v>
      </c>
      <c r="E34" s="28" t="e">
        <f t="shared" si="9"/>
        <v>#REF!</v>
      </c>
      <c r="I34" s="22" t="s">
        <v>59</v>
      </c>
      <c r="J34" s="28">
        <f>+G33</f>
        <v>0</v>
      </c>
      <c r="K34" s="28">
        <f>+H33</f>
        <v>0</v>
      </c>
    </row>
    <row r="35" spans="1:11">
      <c r="B35" s="28" t="e">
        <f t="shared" si="6"/>
        <v>#REF!</v>
      </c>
      <c r="C35" s="28" t="e">
        <f t="shared" si="7"/>
        <v>#REF!</v>
      </c>
      <c r="D35" s="28" t="e">
        <f t="shared" si="8"/>
        <v>#REF!</v>
      </c>
      <c r="E35" s="28" t="e">
        <f t="shared" si="9"/>
        <v>#REF!</v>
      </c>
      <c r="G35" s="28"/>
      <c r="H35" s="28"/>
    </row>
    <row r="36" spans="1:11">
      <c r="B36" s="28" t="e">
        <f t="shared" si="6"/>
        <v>#REF!</v>
      </c>
      <c r="C36" s="28" t="e">
        <f t="shared" si="7"/>
        <v>#REF!</v>
      </c>
      <c r="D36" s="28" t="e">
        <f t="shared" si="8"/>
        <v>#REF!</v>
      </c>
      <c r="E36" s="28" t="e">
        <f t="shared" si="9"/>
        <v>#REF!</v>
      </c>
      <c r="G36" s="28"/>
      <c r="H36" s="28"/>
    </row>
    <row r="37" spans="1:11">
      <c r="A37" t="s">
        <v>2</v>
      </c>
      <c r="B37" s="28" t="e">
        <f t="shared" si="6"/>
        <v>#REF!</v>
      </c>
      <c r="C37" s="28" t="e">
        <f t="shared" si="7"/>
        <v>#REF!</v>
      </c>
      <c r="D37" s="28" t="e">
        <f t="shared" si="8"/>
        <v>#REF!</v>
      </c>
      <c r="E37" s="28" t="e">
        <f t="shared" si="9"/>
        <v>#REF!</v>
      </c>
      <c r="G37" s="28" t="e">
        <f>SUM(G13:G24)</f>
        <v>#REF!</v>
      </c>
      <c r="H37" s="28" t="e">
        <f>SUM(H13:H24)</f>
        <v>#REF!</v>
      </c>
      <c r="I37" s="28" t="e">
        <f>+G37+H37</f>
        <v>#REF!</v>
      </c>
    </row>
    <row r="38" spans="1:11">
      <c r="B38" s="28" t="e">
        <f t="shared" si="6"/>
        <v>#REF!</v>
      </c>
      <c r="C38" s="28" t="e">
        <f t="shared" si="7"/>
        <v>#REF!</v>
      </c>
      <c r="D38" s="28" t="e">
        <f t="shared" si="8"/>
        <v>#REF!</v>
      </c>
      <c r="E38" s="28" t="e">
        <f t="shared" si="9"/>
        <v>#REF!</v>
      </c>
      <c r="G38" s="28"/>
      <c r="H38" s="28"/>
    </row>
    <row r="39" spans="1:11">
      <c r="B39" s="28" t="e">
        <f t="shared" si="6"/>
        <v>#REF!</v>
      </c>
      <c r="C39" s="28" t="e">
        <f t="shared" si="7"/>
        <v>#REF!</v>
      </c>
      <c r="D39" s="28" t="e">
        <f t="shared" si="8"/>
        <v>#REF!</v>
      </c>
      <c r="E39" s="28" t="e">
        <f t="shared" si="9"/>
        <v>#REF!</v>
      </c>
    </row>
    <row r="40" spans="1:11">
      <c r="B40" s="28" t="e">
        <f t="shared" si="6"/>
        <v>#REF!</v>
      </c>
      <c r="C40" s="28" t="e">
        <f t="shared" si="7"/>
        <v>#REF!</v>
      </c>
      <c r="D40" s="28" t="e">
        <f t="shared" si="8"/>
        <v>#REF!</v>
      </c>
      <c r="E40" s="28" t="e">
        <f t="shared" si="9"/>
        <v>#REF!</v>
      </c>
    </row>
    <row r="41" spans="1:11">
      <c r="B41" s="28" t="e">
        <f t="shared" si="6"/>
        <v>#REF!</v>
      </c>
      <c r="C41" s="28" t="e">
        <f t="shared" si="7"/>
        <v>#REF!</v>
      </c>
      <c r="D41" s="28" t="e">
        <f t="shared" si="8"/>
        <v>#REF!</v>
      </c>
      <c r="E41" s="28" t="e">
        <f t="shared" si="9"/>
        <v>#REF!</v>
      </c>
    </row>
    <row r="42" spans="1:11">
      <c r="B42" s="28" t="e">
        <f t="shared" si="6"/>
        <v>#REF!</v>
      </c>
      <c r="C42" s="28" t="e">
        <f t="shared" si="7"/>
        <v>#REF!</v>
      </c>
      <c r="D42" s="28" t="e">
        <f t="shared" si="8"/>
        <v>#REF!</v>
      </c>
      <c r="E42" s="28" t="e">
        <f t="shared" si="9"/>
        <v>#REF!</v>
      </c>
    </row>
    <row r="43" spans="1:11">
      <c r="B43" s="28" t="e">
        <f t="shared" si="6"/>
        <v>#REF!</v>
      </c>
      <c r="C43" s="28" t="e">
        <f t="shared" si="7"/>
        <v>#REF!</v>
      </c>
      <c r="D43" s="28" t="e">
        <f t="shared" si="8"/>
        <v>#REF!</v>
      </c>
      <c r="E43" s="28" t="e">
        <f t="shared" si="9"/>
        <v>#REF!</v>
      </c>
    </row>
    <row r="44" spans="1:11">
      <c r="B44" s="28" t="e">
        <f t="shared" si="6"/>
        <v>#REF!</v>
      </c>
      <c r="C44" s="28" t="e">
        <f t="shared" si="7"/>
        <v>#REF!</v>
      </c>
      <c r="D44" s="28" t="e">
        <f t="shared" si="8"/>
        <v>#REF!</v>
      </c>
      <c r="E44" s="28" t="e">
        <f t="shared" si="9"/>
        <v>#REF!</v>
      </c>
    </row>
    <row r="45" spans="1:11">
      <c r="B45" s="28" t="e">
        <f t="shared" si="6"/>
        <v>#REF!</v>
      </c>
      <c r="C45" s="28" t="e">
        <f t="shared" si="7"/>
        <v>#REF!</v>
      </c>
      <c r="D45" s="28" t="e">
        <f t="shared" si="8"/>
        <v>#REF!</v>
      </c>
      <c r="E45" s="28" t="e">
        <f t="shared" si="9"/>
        <v>#REF!</v>
      </c>
    </row>
    <row r="46" spans="1:11">
      <c r="B46" s="28" t="e">
        <f t="shared" si="6"/>
        <v>#REF!</v>
      </c>
      <c r="C46" s="28" t="e">
        <f t="shared" si="7"/>
        <v>#REF!</v>
      </c>
      <c r="D46" s="28" t="e">
        <f t="shared" si="8"/>
        <v>#REF!</v>
      </c>
      <c r="E46" s="28" t="e">
        <f t="shared" si="9"/>
        <v>#REF!</v>
      </c>
    </row>
    <row r="47" spans="1:11">
      <c r="B47" s="28" t="e">
        <f t="shared" si="6"/>
        <v>#REF!</v>
      </c>
      <c r="C47" s="28" t="e">
        <f t="shared" si="7"/>
        <v>#REF!</v>
      </c>
      <c r="D47" s="28" t="e">
        <f t="shared" si="8"/>
        <v>#REF!</v>
      </c>
      <c r="E47" s="28" t="e">
        <f t="shared" si="9"/>
        <v>#REF!</v>
      </c>
    </row>
    <row r="48" spans="1:11">
      <c r="B48" s="28" t="e">
        <f t="shared" si="6"/>
        <v>#REF!</v>
      </c>
      <c r="C48" s="28" t="e">
        <f t="shared" si="7"/>
        <v>#REF!</v>
      </c>
      <c r="D48" s="28" t="e">
        <f t="shared" si="8"/>
        <v>#REF!</v>
      </c>
      <c r="E48" s="28" t="e">
        <f t="shared" si="9"/>
        <v>#REF!</v>
      </c>
    </row>
    <row r="49" spans="1:5">
      <c r="A49" t="s">
        <v>3</v>
      </c>
      <c r="B49" s="28" t="e">
        <f t="shared" si="6"/>
        <v>#REF!</v>
      </c>
      <c r="C49" s="28" t="e">
        <f t="shared" si="7"/>
        <v>#REF!</v>
      </c>
      <c r="D49" s="28" t="e">
        <f t="shared" si="8"/>
        <v>#REF!</v>
      </c>
      <c r="E49" s="28" t="e">
        <f t="shared" si="9"/>
        <v>#REF!</v>
      </c>
    </row>
    <row r="50" spans="1:5">
      <c r="B50" s="28" t="e">
        <f t="shared" si="6"/>
        <v>#REF!</v>
      </c>
      <c r="C50" s="28" t="e">
        <f t="shared" si="7"/>
        <v>#REF!</v>
      </c>
      <c r="D50" s="28" t="e">
        <f t="shared" si="8"/>
        <v>#REF!</v>
      </c>
      <c r="E50" s="28" t="e">
        <f t="shared" si="9"/>
        <v>#REF!</v>
      </c>
    </row>
    <row r="51" spans="1:5">
      <c r="B51" s="28" t="e">
        <f t="shared" si="6"/>
        <v>#REF!</v>
      </c>
      <c r="C51" s="28" t="e">
        <f t="shared" si="7"/>
        <v>#REF!</v>
      </c>
      <c r="D51" s="28" t="e">
        <f t="shared" si="8"/>
        <v>#REF!</v>
      </c>
      <c r="E51" s="28" t="e">
        <f t="shared" si="9"/>
        <v>#REF!</v>
      </c>
    </row>
    <row r="52" spans="1:5">
      <c r="B52" s="28" t="e">
        <f t="shared" si="6"/>
        <v>#REF!</v>
      </c>
      <c r="C52" s="28" t="e">
        <f t="shared" si="7"/>
        <v>#REF!</v>
      </c>
      <c r="D52" s="28" t="e">
        <f t="shared" si="8"/>
        <v>#REF!</v>
      </c>
      <c r="E52" s="28" t="e">
        <f t="shared" si="9"/>
        <v>#REF!</v>
      </c>
    </row>
    <row r="53" spans="1:5">
      <c r="B53" s="28" t="e">
        <f t="shared" si="6"/>
        <v>#REF!</v>
      </c>
      <c r="C53" s="28" t="e">
        <f t="shared" si="7"/>
        <v>#REF!</v>
      </c>
      <c r="D53" s="28" t="e">
        <f t="shared" si="8"/>
        <v>#REF!</v>
      </c>
      <c r="E53" s="28" t="e">
        <f t="shared" si="9"/>
        <v>#REF!</v>
      </c>
    </row>
    <row r="54" spans="1:5">
      <c r="B54" s="28" t="e">
        <f t="shared" si="6"/>
        <v>#REF!</v>
      </c>
      <c r="C54" s="28" t="e">
        <f t="shared" si="7"/>
        <v>#REF!</v>
      </c>
      <c r="D54" s="28" t="e">
        <f t="shared" si="8"/>
        <v>#REF!</v>
      </c>
      <c r="E54" s="28" t="e">
        <f t="shared" si="9"/>
        <v>#REF!</v>
      </c>
    </row>
    <row r="55" spans="1:5">
      <c r="B55" s="28" t="e">
        <f t="shared" si="6"/>
        <v>#REF!</v>
      </c>
      <c r="C55" s="28" t="e">
        <f t="shared" si="7"/>
        <v>#REF!</v>
      </c>
      <c r="D55" s="28" t="e">
        <f t="shared" si="8"/>
        <v>#REF!</v>
      </c>
      <c r="E55" s="28" t="e">
        <f t="shared" si="9"/>
        <v>#REF!</v>
      </c>
    </row>
    <row r="56" spans="1:5">
      <c r="B56" s="28" t="e">
        <f t="shared" si="6"/>
        <v>#REF!</v>
      </c>
      <c r="C56" s="28" t="e">
        <f t="shared" si="7"/>
        <v>#REF!</v>
      </c>
      <c r="D56" s="28" t="e">
        <f t="shared" si="8"/>
        <v>#REF!</v>
      </c>
      <c r="E56" s="28" t="e">
        <f t="shared" si="9"/>
        <v>#REF!</v>
      </c>
    </row>
    <row r="57" spans="1:5">
      <c r="B57" s="28" t="e">
        <f t="shared" si="6"/>
        <v>#REF!</v>
      </c>
      <c r="C57" s="28" t="e">
        <f t="shared" si="7"/>
        <v>#REF!</v>
      </c>
      <c r="D57" s="28" t="e">
        <f t="shared" si="8"/>
        <v>#REF!</v>
      </c>
      <c r="E57" s="28" t="e">
        <f t="shared" si="9"/>
        <v>#REF!</v>
      </c>
    </row>
    <row r="58" spans="1:5">
      <c r="B58" s="28" t="e">
        <f t="shared" si="6"/>
        <v>#REF!</v>
      </c>
      <c r="C58" s="28" t="e">
        <f t="shared" si="7"/>
        <v>#REF!</v>
      </c>
      <c r="D58" s="28" t="e">
        <f t="shared" si="8"/>
        <v>#REF!</v>
      </c>
      <c r="E58" s="28" t="e">
        <f t="shared" si="9"/>
        <v>#REF!</v>
      </c>
    </row>
    <row r="59" spans="1:5">
      <c r="B59" s="28" t="e">
        <f t="shared" si="6"/>
        <v>#REF!</v>
      </c>
      <c r="C59" s="28" t="e">
        <f t="shared" si="7"/>
        <v>#REF!</v>
      </c>
      <c r="D59" s="28" t="e">
        <f t="shared" si="8"/>
        <v>#REF!</v>
      </c>
      <c r="E59" s="28" t="e">
        <f t="shared" si="9"/>
        <v>#REF!</v>
      </c>
    </row>
    <row r="60" spans="1:5">
      <c r="B60" s="28" t="e">
        <f t="shared" si="6"/>
        <v>#REF!</v>
      </c>
      <c r="C60" s="28" t="e">
        <f t="shared" si="7"/>
        <v>#REF!</v>
      </c>
      <c r="D60" s="28" t="e">
        <f t="shared" si="8"/>
        <v>#REF!</v>
      </c>
      <c r="E60" s="28" t="e">
        <f t="shared" si="9"/>
        <v>#REF!</v>
      </c>
    </row>
    <row r="61" spans="1:5">
      <c r="A61" t="s">
        <v>4</v>
      </c>
      <c r="B61" s="28" t="e">
        <f t="shared" si="6"/>
        <v>#REF!</v>
      </c>
      <c r="C61" s="28" t="e">
        <f t="shared" si="7"/>
        <v>#REF!</v>
      </c>
      <c r="D61" s="28" t="e">
        <f t="shared" si="8"/>
        <v>#REF!</v>
      </c>
      <c r="E61" s="28" t="e">
        <f t="shared" si="9"/>
        <v>#REF!</v>
      </c>
    </row>
    <row r="62" spans="1:5">
      <c r="B62" s="28" t="e">
        <f t="shared" si="6"/>
        <v>#REF!</v>
      </c>
      <c r="C62" s="28" t="e">
        <f t="shared" si="7"/>
        <v>#REF!</v>
      </c>
      <c r="D62" s="28" t="e">
        <f t="shared" si="8"/>
        <v>#REF!</v>
      </c>
      <c r="E62" s="28" t="e">
        <f t="shared" si="9"/>
        <v>#REF!</v>
      </c>
    </row>
    <row r="63" spans="1:5">
      <c r="B63" s="28" t="e">
        <f t="shared" si="6"/>
        <v>#REF!</v>
      </c>
      <c r="C63" s="28" t="e">
        <f t="shared" si="7"/>
        <v>#REF!</v>
      </c>
      <c r="D63" s="28" t="e">
        <f t="shared" si="8"/>
        <v>#REF!</v>
      </c>
      <c r="E63" s="28" t="e">
        <f t="shared" si="9"/>
        <v>#REF!</v>
      </c>
    </row>
    <row r="64" spans="1:5">
      <c r="B64" s="28" t="e">
        <f t="shared" si="6"/>
        <v>#REF!</v>
      </c>
      <c r="C64" s="28" t="e">
        <f t="shared" si="7"/>
        <v>#REF!</v>
      </c>
      <c r="D64" s="28" t="e">
        <f t="shared" si="8"/>
        <v>#REF!</v>
      </c>
      <c r="E64" s="28" t="e">
        <f t="shared" si="9"/>
        <v>#REF!</v>
      </c>
    </row>
    <row r="65" spans="1:5">
      <c r="B65" s="28" t="e">
        <f t="shared" si="6"/>
        <v>#REF!</v>
      </c>
      <c r="C65" s="28" t="e">
        <f t="shared" si="7"/>
        <v>#REF!</v>
      </c>
      <c r="D65" s="28" t="e">
        <f t="shared" si="8"/>
        <v>#REF!</v>
      </c>
      <c r="E65" s="28" t="e">
        <f t="shared" si="9"/>
        <v>#REF!</v>
      </c>
    </row>
    <row r="66" spans="1:5">
      <c r="B66" s="28" t="e">
        <f t="shared" si="6"/>
        <v>#REF!</v>
      </c>
      <c r="C66" s="28" t="e">
        <f t="shared" si="7"/>
        <v>#REF!</v>
      </c>
      <c r="D66" s="28" t="e">
        <f t="shared" si="8"/>
        <v>#REF!</v>
      </c>
      <c r="E66" s="28" t="e">
        <f t="shared" si="9"/>
        <v>#REF!</v>
      </c>
    </row>
    <row r="67" spans="1:5">
      <c r="B67" s="28" t="e">
        <f t="shared" si="6"/>
        <v>#REF!</v>
      </c>
      <c r="C67" s="28" t="e">
        <f t="shared" si="7"/>
        <v>#REF!</v>
      </c>
      <c r="D67" s="28" t="e">
        <f t="shared" si="8"/>
        <v>#REF!</v>
      </c>
      <c r="E67" s="28" t="e">
        <f t="shared" si="9"/>
        <v>#REF!</v>
      </c>
    </row>
    <row r="68" spans="1:5">
      <c r="B68" s="28" t="e">
        <f t="shared" si="6"/>
        <v>#REF!</v>
      </c>
      <c r="C68" s="28" t="e">
        <f t="shared" si="7"/>
        <v>#REF!</v>
      </c>
      <c r="D68" s="28" t="e">
        <f t="shared" si="8"/>
        <v>#REF!</v>
      </c>
      <c r="E68" s="28" t="e">
        <f t="shared" si="9"/>
        <v>#REF!</v>
      </c>
    </row>
    <row r="69" spans="1:5">
      <c r="B69" s="28" t="e">
        <f t="shared" si="6"/>
        <v>#REF!</v>
      </c>
      <c r="C69" s="28" t="e">
        <f t="shared" si="7"/>
        <v>#REF!</v>
      </c>
      <c r="D69" s="28" t="e">
        <f t="shared" si="8"/>
        <v>#REF!</v>
      </c>
      <c r="E69" s="28" t="e">
        <f t="shared" si="9"/>
        <v>#REF!</v>
      </c>
    </row>
    <row r="70" spans="1:5">
      <c r="B70" s="28" t="e">
        <f t="shared" si="6"/>
        <v>#REF!</v>
      </c>
      <c r="C70" s="28" t="e">
        <f t="shared" si="7"/>
        <v>#REF!</v>
      </c>
      <c r="D70" s="28" t="e">
        <f t="shared" si="8"/>
        <v>#REF!</v>
      </c>
      <c r="E70" s="28" t="e">
        <f t="shared" si="9"/>
        <v>#REF!</v>
      </c>
    </row>
    <row r="71" spans="1:5">
      <c r="B71" s="28" t="e">
        <f t="shared" si="6"/>
        <v>#REF!</v>
      </c>
      <c r="C71" s="28" t="e">
        <f t="shared" si="7"/>
        <v>#REF!</v>
      </c>
      <c r="D71" s="28" t="e">
        <f t="shared" si="8"/>
        <v>#REF!</v>
      </c>
      <c r="E71" s="28" t="e">
        <f t="shared" si="9"/>
        <v>#REF!</v>
      </c>
    </row>
    <row r="72" spans="1:5">
      <c r="B72" s="28" t="e">
        <f t="shared" si="6"/>
        <v>#REF!</v>
      </c>
      <c r="C72" s="28" t="e">
        <f t="shared" si="7"/>
        <v>#REF!</v>
      </c>
      <c r="D72" s="28" t="e">
        <f t="shared" si="8"/>
        <v>#REF!</v>
      </c>
      <c r="E72" s="28" t="e">
        <f t="shared" si="9"/>
        <v>#REF!</v>
      </c>
    </row>
    <row r="73" spans="1:5">
      <c r="A73" t="s">
        <v>5</v>
      </c>
      <c r="B73" s="28" t="e">
        <f t="shared" si="6"/>
        <v>#REF!</v>
      </c>
      <c r="C73" s="28" t="e">
        <f t="shared" si="7"/>
        <v>#REF!</v>
      </c>
      <c r="D73" s="28" t="e">
        <f t="shared" si="8"/>
        <v>#REF!</v>
      </c>
      <c r="E73" s="28" t="e">
        <f t="shared" si="9"/>
        <v>#REF!</v>
      </c>
    </row>
    <row r="74" spans="1:5">
      <c r="B74" s="28" t="e">
        <f t="shared" si="6"/>
        <v>#REF!</v>
      </c>
      <c r="C74" s="28" t="e">
        <f t="shared" si="7"/>
        <v>#REF!</v>
      </c>
      <c r="D74" s="28" t="e">
        <f t="shared" si="8"/>
        <v>#REF!</v>
      </c>
      <c r="E74" s="28" t="e">
        <f t="shared" si="9"/>
        <v>#REF!</v>
      </c>
    </row>
    <row r="75" spans="1:5">
      <c r="B75" s="28" t="e">
        <f t="shared" si="6"/>
        <v>#REF!</v>
      </c>
      <c r="C75" s="28" t="e">
        <f t="shared" si="7"/>
        <v>#REF!</v>
      </c>
      <c r="D75" s="28" t="e">
        <f t="shared" si="8"/>
        <v>#REF!</v>
      </c>
      <c r="E75" s="28" t="e">
        <f t="shared" si="9"/>
        <v>#REF!</v>
      </c>
    </row>
    <row r="76" spans="1:5">
      <c r="B76" s="28" t="e">
        <f t="shared" si="6"/>
        <v>#REF!</v>
      </c>
      <c r="C76" s="28" t="e">
        <f t="shared" si="7"/>
        <v>#REF!</v>
      </c>
      <c r="D76" s="28" t="e">
        <f t="shared" si="8"/>
        <v>#REF!</v>
      </c>
      <c r="E76" s="28" t="e">
        <f t="shared" si="9"/>
        <v>#REF!</v>
      </c>
    </row>
    <row r="77" spans="1:5">
      <c r="B77" s="28" t="e">
        <f t="shared" si="6"/>
        <v>#REF!</v>
      </c>
      <c r="C77" s="28" t="e">
        <f t="shared" si="7"/>
        <v>#REF!</v>
      </c>
      <c r="D77" s="28" t="e">
        <f t="shared" si="8"/>
        <v>#REF!</v>
      </c>
      <c r="E77" s="28" t="e">
        <f t="shared" si="9"/>
        <v>#REF!</v>
      </c>
    </row>
    <row r="78" spans="1:5">
      <c r="B78" s="28" t="e">
        <f t="shared" si="6"/>
        <v>#REF!</v>
      </c>
      <c r="C78" s="28" t="e">
        <f t="shared" si="7"/>
        <v>#REF!</v>
      </c>
      <c r="D78" s="28" t="e">
        <f t="shared" si="8"/>
        <v>#REF!</v>
      </c>
      <c r="E78" s="28" t="e">
        <f t="shared" si="9"/>
        <v>#REF!</v>
      </c>
    </row>
    <row r="79" spans="1:5">
      <c r="B79" s="28" t="e">
        <f t="shared" si="6"/>
        <v>#REF!</v>
      </c>
      <c r="C79" s="28" t="e">
        <f t="shared" si="7"/>
        <v>#REF!</v>
      </c>
      <c r="D79" s="28" t="e">
        <f t="shared" si="8"/>
        <v>#REF!</v>
      </c>
      <c r="E79" s="28" t="e">
        <f t="shared" si="9"/>
        <v>#REF!</v>
      </c>
    </row>
    <row r="80" spans="1:5">
      <c r="B80" s="28" t="e">
        <f t="shared" si="6"/>
        <v>#REF!</v>
      </c>
      <c r="C80" s="28" t="e">
        <f t="shared" si="7"/>
        <v>#REF!</v>
      </c>
      <c r="D80" s="28" t="e">
        <f t="shared" si="8"/>
        <v>#REF!</v>
      </c>
      <c r="E80" s="28" t="e">
        <f t="shared" si="9"/>
        <v>#REF!</v>
      </c>
    </row>
    <row r="81" spans="1:5">
      <c r="B81" s="28" t="e">
        <f t="shared" si="6"/>
        <v>#REF!</v>
      </c>
      <c r="C81" s="28" t="e">
        <f t="shared" si="7"/>
        <v>#REF!</v>
      </c>
      <c r="D81" s="28" t="e">
        <f t="shared" si="8"/>
        <v>#REF!</v>
      </c>
      <c r="E81" s="28" t="e">
        <f t="shared" si="9"/>
        <v>#REF!</v>
      </c>
    </row>
    <row r="82" spans="1:5">
      <c r="B82" s="28" t="e">
        <f t="shared" si="6"/>
        <v>#REF!</v>
      </c>
      <c r="C82" s="28" t="e">
        <f t="shared" si="7"/>
        <v>#REF!</v>
      </c>
      <c r="D82" s="28" t="e">
        <f t="shared" si="8"/>
        <v>#REF!</v>
      </c>
      <c r="E82" s="28" t="e">
        <f t="shared" si="9"/>
        <v>#REF!</v>
      </c>
    </row>
    <row r="83" spans="1:5">
      <c r="B83" s="28" t="e">
        <f t="shared" si="6"/>
        <v>#REF!</v>
      </c>
      <c r="C83" s="28" t="e">
        <f t="shared" si="7"/>
        <v>#REF!</v>
      </c>
      <c r="D83" s="28" t="e">
        <f t="shared" si="8"/>
        <v>#REF!</v>
      </c>
      <c r="E83" s="28" t="e">
        <f t="shared" si="9"/>
        <v>#REF!</v>
      </c>
    </row>
    <row r="84" spans="1:5">
      <c r="B84" s="28" t="e">
        <f t="shared" si="6"/>
        <v>#REF!</v>
      </c>
      <c r="C84" s="28" t="e">
        <f t="shared" si="7"/>
        <v>#REF!</v>
      </c>
      <c r="D84" s="28" t="e">
        <f t="shared" si="8"/>
        <v>#REF!</v>
      </c>
      <c r="E84" s="28" t="e">
        <f t="shared" si="9"/>
        <v>#REF!</v>
      </c>
    </row>
    <row r="85" spans="1:5">
      <c r="A85" t="s">
        <v>6</v>
      </c>
      <c r="B85" s="28" t="e">
        <f t="shared" si="6"/>
        <v>#REF!</v>
      </c>
      <c r="C85" s="28" t="e">
        <f t="shared" si="7"/>
        <v>#REF!</v>
      </c>
      <c r="D85" s="28" t="e">
        <f t="shared" si="8"/>
        <v>#REF!</v>
      </c>
      <c r="E85" s="28" t="e">
        <f t="shared" si="9"/>
        <v>#REF!</v>
      </c>
    </row>
    <row r="86" spans="1:5">
      <c r="B86" s="28" t="e">
        <f t="shared" ref="B86:B149" si="10">+B85</f>
        <v>#REF!</v>
      </c>
      <c r="C86" s="28" t="e">
        <f t="shared" ref="C86:C149" si="11">+E85*$I$4</f>
        <v>#REF!</v>
      </c>
      <c r="D86" s="28" t="e">
        <f t="shared" ref="D86:D149" si="12">+B86-C86</f>
        <v>#REF!</v>
      </c>
      <c r="E86" s="28" t="e">
        <f t="shared" ref="E86:E149" si="13">+E85-D86</f>
        <v>#REF!</v>
      </c>
    </row>
    <row r="87" spans="1:5">
      <c r="B87" s="28" t="e">
        <f t="shared" si="10"/>
        <v>#REF!</v>
      </c>
      <c r="C87" s="28" t="e">
        <f t="shared" si="11"/>
        <v>#REF!</v>
      </c>
      <c r="D87" s="28" t="e">
        <f t="shared" si="12"/>
        <v>#REF!</v>
      </c>
      <c r="E87" s="28" t="e">
        <f t="shared" si="13"/>
        <v>#REF!</v>
      </c>
    </row>
    <row r="88" spans="1:5">
      <c r="B88" s="28" t="e">
        <f t="shared" si="10"/>
        <v>#REF!</v>
      </c>
      <c r="C88" s="28" t="e">
        <f t="shared" si="11"/>
        <v>#REF!</v>
      </c>
      <c r="D88" s="28" t="e">
        <f t="shared" si="12"/>
        <v>#REF!</v>
      </c>
      <c r="E88" s="28" t="e">
        <f t="shared" si="13"/>
        <v>#REF!</v>
      </c>
    </row>
    <row r="89" spans="1:5">
      <c r="B89" s="28" t="e">
        <f t="shared" si="10"/>
        <v>#REF!</v>
      </c>
      <c r="C89" s="28" t="e">
        <f t="shared" si="11"/>
        <v>#REF!</v>
      </c>
      <c r="D89" s="28" t="e">
        <f t="shared" si="12"/>
        <v>#REF!</v>
      </c>
      <c r="E89" s="28" t="e">
        <f t="shared" si="13"/>
        <v>#REF!</v>
      </c>
    </row>
    <row r="90" spans="1:5">
      <c r="B90" s="28" t="e">
        <f t="shared" si="10"/>
        <v>#REF!</v>
      </c>
      <c r="C90" s="28" t="e">
        <f t="shared" si="11"/>
        <v>#REF!</v>
      </c>
      <c r="D90" s="28" t="e">
        <f t="shared" si="12"/>
        <v>#REF!</v>
      </c>
      <c r="E90" s="28" t="e">
        <f t="shared" si="13"/>
        <v>#REF!</v>
      </c>
    </row>
    <row r="91" spans="1:5">
      <c r="B91" s="28" t="e">
        <f t="shared" si="10"/>
        <v>#REF!</v>
      </c>
      <c r="C91" s="28" t="e">
        <f t="shared" si="11"/>
        <v>#REF!</v>
      </c>
      <c r="D91" s="28" t="e">
        <f t="shared" si="12"/>
        <v>#REF!</v>
      </c>
      <c r="E91" s="28" t="e">
        <f t="shared" si="13"/>
        <v>#REF!</v>
      </c>
    </row>
    <row r="92" spans="1:5">
      <c r="B92" s="28" t="e">
        <f t="shared" si="10"/>
        <v>#REF!</v>
      </c>
      <c r="C92" s="28" t="e">
        <f t="shared" si="11"/>
        <v>#REF!</v>
      </c>
      <c r="D92" s="28" t="e">
        <f t="shared" si="12"/>
        <v>#REF!</v>
      </c>
      <c r="E92" s="28" t="e">
        <f t="shared" si="13"/>
        <v>#REF!</v>
      </c>
    </row>
    <row r="93" spans="1:5">
      <c r="B93" s="28" t="e">
        <f t="shared" si="10"/>
        <v>#REF!</v>
      </c>
      <c r="C93" s="28" t="e">
        <f t="shared" si="11"/>
        <v>#REF!</v>
      </c>
      <c r="D93" s="28" t="e">
        <f t="shared" si="12"/>
        <v>#REF!</v>
      </c>
      <c r="E93" s="28" t="e">
        <f t="shared" si="13"/>
        <v>#REF!</v>
      </c>
    </row>
    <row r="94" spans="1:5">
      <c r="B94" s="28" t="e">
        <f t="shared" si="10"/>
        <v>#REF!</v>
      </c>
      <c r="C94" s="28" t="e">
        <f t="shared" si="11"/>
        <v>#REF!</v>
      </c>
      <c r="D94" s="28" t="e">
        <f t="shared" si="12"/>
        <v>#REF!</v>
      </c>
      <c r="E94" s="28" t="e">
        <f t="shared" si="13"/>
        <v>#REF!</v>
      </c>
    </row>
    <row r="95" spans="1:5">
      <c r="B95" s="28" t="e">
        <f t="shared" si="10"/>
        <v>#REF!</v>
      </c>
      <c r="C95" s="28" t="e">
        <f t="shared" si="11"/>
        <v>#REF!</v>
      </c>
      <c r="D95" s="28" t="e">
        <f t="shared" si="12"/>
        <v>#REF!</v>
      </c>
      <c r="E95" s="28" t="e">
        <f t="shared" si="13"/>
        <v>#REF!</v>
      </c>
    </row>
    <row r="96" spans="1:5">
      <c r="B96" s="28" t="e">
        <f t="shared" si="10"/>
        <v>#REF!</v>
      </c>
      <c r="C96" s="28" t="e">
        <f t="shared" si="11"/>
        <v>#REF!</v>
      </c>
      <c r="D96" s="28" t="e">
        <f t="shared" si="12"/>
        <v>#REF!</v>
      </c>
      <c r="E96" s="28" t="e">
        <f t="shared" si="13"/>
        <v>#REF!</v>
      </c>
    </row>
    <row r="97" spans="1:7">
      <c r="A97" t="s">
        <v>7</v>
      </c>
      <c r="B97" s="28" t="e">
        <f t="shared" si="10"/>
        <v>#REF!</v>
      </c>
      <c r="C97" s="28" t="e">
        <f t="shared" si="11"/>
        <v>#REF!</v>
      </c>
      <c r="D97" s="28" t="e">
        <f t="shared" si="12"/>
        <v>#REF!</v>
      </c>
      <c r="E97" s="28" t="e">
        <f t="shared" si="13"/>
        <v>#REF!</v>
      </c>
    </row>
    <row r="98" spans="1:7">
      <c r="B98" s="28" t="e">
        <f t="shared" si="10"/>
        <v>#REF!</v>
      </c>
      <c r="C98" s="28" t="e">
        <f t="shared" si="11"/>
        <v>#REF!</v>
      </c>
      <c r="D98" s="28" t="e">
        <f t="shared" si="12"/>
        <v>#REF!</v>
      </c>
      <c r="E98" s="28" t="e">
        <f t="shared" si="13"/>
        <v>#REF!</v>
      </c>
    </row>
    <row r="99" spans="1:7">
      <c r="B99" s="28" t="e">
        <f t="shared" si="10"/>
        <v>#REF!</v>
      </c>
      <c r="C99" s="28" t="e">
        <f t="shared" si="11"/>
        <v>#REF!</v>
      </c>
      <c r="D99" s="28" t="e">
        <f t="shared" si="12"/>
        <v>#REF!</v>
      </c>
      <c r="E99" s="28" t="e">
        <f t="shared" si="13"/>
        <v>#REF!</v>
      </c>
    </row>
    <row r="100" spans="1:7">
      <c r="B100" s="28" t="e">
        <f t="shared" si="10"/>
        <v>#REF!</v>
      </c>
      <c r="C100" s="28" t="e">
        <f t="shared" si="11"/>
        <v>#REF!</v>
      </c>
      <c r="D100" s="28" t="e">
        <f t="shared" si="12"/>
        <v>#REF!</v>
      </c>
      <c r="E100" s="28" t="e">
        <f t="shared" si="13"/>
        <v>#REF!</v>
      </c>
    </row>
    <row r="101" spans="1:7">
      <c r="B101" s="28" t="e">
        <f t="shared" si="10"/>
        <v>#REF!</v>
      </c>
      <c r="C101" s="28" t="e">
        <f t="shared" si="11"/>
        <v>#REF!</v>
      </c>
      <c r="D101" s="28" t="e">
        <f t="shared" si="12"/>
        <v>#REF!</v>
      </c>
      <c r="E101" s="28" t="e">
        <f t="shared" si="13"/>
        <v>#REF!</v>
      </c>
    </row>
    <row r="102" spans="1:7">
      <c r="B102" s="28" t="e">
        <f t="shared" si="10"/>
        <v>#REF!</v>
      </c>
      <c r="C102" s="28" t="e">
        <f t="shared" si="11"/>
        <v>#REF!</v>
      </c>
      <c r="D102" s="28" t="e">
        <f t="shared" si="12"/>
        <v>#REF!</v>
      </c>
      <c r="E102" s="28" t="e">
        <f t="shared" si="13"/>
        <v>#REF!</v>
      </c>
    </row>
    <row r="103" spans="1:7">
      <c r="B103" s="28" t="e">
        <f t="shared" si="10"/>
        <v>#REF!</v>
      </c>
      <c r="C103" s="28" t="e">
        <f t="shared" si="11"/>
        <v>#REF!</v>
      </c>
      <c r="D103" s="28" t="e">
        <f t="shared" si="12"/>
        <v>#REF!</v>
      </c>
      <c r="E103" s="28" t="e">
        <f t="shared" si="13"/>
        <v>#REF!</v>
      </c>
    </row>
    <row r="104" spans="1:7">
      <c r="B104" s="28" t="e">
        <f t="shared" si="10"/>
        <v>#REF!</v>
      </c>
      <c r="C104" s="28" t="e">
        <f t="shared" si="11"/>
        <v>#REF!</v>
      </c>
      <c r="D104" s="28" t="e">
        <f t="shared" si="12"/>
        <v>#REF!</v>
      </c>
      <c r="E104" s="28" t="e">
        <f t="shared" si="13"/>
        <v>#REF!</v>
      </c>
    </row>
    <row r="105" spans="1:7">
      <c r="B105" s="28" t="e">
        <f t="shared" si="10"/>
        <v>#REF!</v>
      </c>
      <c r="C105" s="28" t="e">
        <f t="shared" si="11"/>
        <v>#REF!</v>
      </c>
      <c r="D105" s="28" t="e">
        <f t="shared" si="12"/>
        <v>#REF!</v>
      </c>
      <c r="E105" s="28" t="e">
        <f t="shared" si="13"/>
        <v>#REF!</v>
      </c>
    </row>
    <row r="106" spans="1:7">
      <c r="B106" s="28" t="e">
        <f t="shared" si="10"/>
        <v>#REF!</v>
      </c>
      <c r="C106" s="28" t="e">
        <f t="shared" si="11"/>
        <v>#REF!</v>
      </c>
      <c r="D106" s="28" t="e">
        <f t="shared" si="12"/>
        <v>#REF!</v>
      </c>
      <c r="E106" s="28" t="e">
        <f t="shared" si="13"/>
        <v>#REF!</v>
      </c>
    </row>
    <row r="107" spans="1:7">
      <c r="B107" s="28" t="e">
        <f t="shared" si="10"/>
        <v>#REF!</v>
      </c>
      <c r="C107" s="28" t="e">
        <f t="shared" si="11"/>
        <v>#REF!</v>
      </c>
      <c r="D107" s="28" t="e">
        <f t="shared" si="12"/>
        <v>#REF!</v>
      </c>
      <c r="E107" s="28" t="e">
        <f t="shared" si="13"/>
        <v>#REF!</v>
      </c>
    </row>
    <row r="108" spans="1:7">
      <c r="B108" s="28" t="e">
        <f t="shared" si="10"/>
        <v>#REF!</v>
      </c>
      <c r="C108" s="28" t="e">
        <f t="shared" si="11"/>
        <v>#REF!</v>
      </c>
      <c r="D108" s="28" t="e">
        <f t="shared" si="12"/>
        <v>#REF!</v>
      </c>
      <c r="E108" s="28" t="e">
        <f t="shared" si="13"/>
        <v>#REF!</v>
      </c>
    </row>
    <row r="109" spans="1:7">
      <c r="A109" t="s">
        <v>8</v>
      </c>
      <c r="B109" s="28" t="e">
        <f t="shared" si="10"/>
        <v>#REF!</v>
      </c>
      <c r="C109" s="28" t="e">
        <f t="shared" si="11"/>
        <v>#REF!</v>
      </c>
      <c r="D109" s="28" t="e">
        <f t="shared" si="12"/>
        <v>#REF!</v>
      </c>
      <c r="E109" s="28" t="e">
        <f t="shared" si="13"/>
        <v>#REF!</v>
      </c>
      <c r="F109" s="28"/>
      <c r="G109" s="28"/>
    </row>
    <row r="110" spans="1:7">
      <c r="B110" s="28" t="e">
        <f t="shared" si="10"/>
        <v>#REF!</v>
      </c>
      <c r="C110" s="28" t="e">
        <f t="shared" si="11"/>
        <v>#REF!</v>
      </c>
      <c r="D110" s="28" t="e">
        <f t="shared" si="12"/>
        <v>#REF!</v>
      </c>
      <c r="E110" s="28" t="e">
        <f t="shared" si="13"/>
        <v>#REF!</v>
      </c>
      <c r="F110" s="28"/>
      <c r="G110" s="28"/>
    </row>
    <row r="111" spans="1:7">
      <c r="B111" s="28" t="e">
        <f t="shared" si="10"/>
        <v>#REF!</v>
      </c>
      <c r="C111" s="28" t="e">
        <f t="shared" si="11"/>
        <v>#REF!</v>
      </c>
      <c r="D111" s="28" t="e">
        <f t="shared" si="12"/>
        <v>#REF!</v>
      </c>
      <c r="E111" s="28" t="e">
        <f t="shared" si="13"/>
        <v>#REF!</v>
      </c>
      <c r="F111" s="28"/>
      <c r="G111" s="28"/>
    </row>
    <row r="112" spans="1:7">
      <c r="B112" s="28" t="e">
        <f t="shared" si="10"/>
        <v>#REF!</v>
      </c>
      <c r="C112" s="28" t="e">
        <f t="shared" si="11"/>
        <v>#REF!</v>
      </c>
      <c r="D112" s="28" t="e">
        <f t="shared" si="12"/>
        <v>#REF!</v>
      </c>
      <c r="E112" s="28" t="e">
        <f t="shared" si="13"/>
        <v>#REF!</v>
      </c>
      <c r="F112" s="28"/>
      <c r="G112" s="28"/>
    </row>
    <row r="113" spans="1:7">
      <c r="B113" s="28" t="e">
        <f t="shared" si="10"/>
        <v>#REF!</v>
      </c>
      <c r="C113" s="28" t="e">
        <f t="shared" si="11"/>
        <v>#REF!</v>
      </c>
      <c r="D113" s="28" t="e">
        <f t="shared" si="12"/>
        <v>#REF!</v>
      </c>
      <c r="E113" s="28" t="e">
        <f t="shared" si="13"/>
        <v>#REF!</v>
      </c>
      <c r="F113" s="28"/>
      <c r="G113" s="28"/>
    </row>
    <row r="114" spans="1:7">
      <c r="B114" s="28" t="e">
        <f t="shared" si="10"/>
        <v>#REF!</v>
      </c>
      <c r="C114" s="28" t="e">
        <f t="shared" si="11"/>
        <v>#REF!</v>
      </c>
      <c r="D114" s="28" t="e">
        <f t="shared" si="12"/>
        <v>#REF!</v>
      </c>
      <c r="E114" s="28" t="e">
        <f t="shared" si="13"/>
        <v>#REF!</v>
      </c>
      <c r="F114" s="28"/>
      <c r="G114" s="28"/>
    </row>
    <row r="115" spans="1:7">
      <c r="B115" s="28" t="e">
        <f t="shared" si="10"/>
        <v>#REF!</v>
      </c>
      <c r="C115" s="28" t="e">
        <f t="shared" si="11"/>
        <v>#REF!</v>
      </c>
      <c r="D115" s="28" t="e">
        <f t="shared" si="12"/>
        <v>#REF!</v>
      </c>
      <c r="E115" s="28" t="e">
        <f t="shared" si="13"/>
        <v>#REF!</v>
      </c>
      <c r="F115" s="28"/>
      <c r="G115" s="28"/>
    </row>
    <row r="116" spans="1:7">
      <c r="B116" s="28" t="e">
        <f t="shared" si="10"/>
        <v>#REF!</v>
      </c>
      <c r="C116" s="28" t="e">
        <f t="shared" si="11"/>
        <v>#REF!</v>
      </c>
      <c r="D116" s="28" t="e">
        <f t="shared" si="12"/>
        <v>#REF!</v>
      </c>
      <c r="E116" s="28" t="e">
        <f t="shared" si="13"/>
        <v>#REF!</v>
      </c>
      <c r="F116" s="28"/>
      <c r="G116" s="28"/>
    </row>
    <row r="117" spans="1:7">
      <c r="B117" s="28" t="e">
        <f t="shared" si="10"/>
        <v>#REF!</v>
      </c>
      <c r="C117" s="28" t="e">
        <f t="shared" si="11"/>
        <v>#REF!</v>
      </c>
      <c r="D117" s="28" t="e">
        <f t="shared" si="12"/>
        <v>#REF!</v>
      </c>
      <c r="E117" s="28" t="e">
        <f t="shared" si="13"/>
        <v>#REF!</v>
      </c>
      <c r="F117" s="28"/>
      <c r="G117" s="28"/>
    </row>
    <row r="118" spans="1:7">
      <c r="B118" s="28" t="e">
        <f t="shared" si="10"/>
        <v>#REF!</v>
      </c>
      <c r="C118" s="28" t="e">
        <f t="shared" si="11"/>
        <v>#REF!</v>
      </c>
      <c r="D118" s="28" t="e">
        <f t="shared" si="12"/>
        <v>#REF!</v>
      </c>
      <c r="E118" s="28" t="e">
        <f t="shared" si="13"/>
        <v>#REF!</v>
      </c>
      <c r="F118" s="28"/>
      <c r="G118" s="28"/>
    </row>
    <row r="119" spans="1:7">
      <c r="B119" s="28" t="e">
        <f t="shared" si="10"/>
        <v>#REF!</v>
      </c>
      <c r="C119" s="28" t="e">
        <f t="shared" si="11"/>
        <v>#REF!</v>
      </c>
      <c r="D119" s="28" t="e">
        <f t="shared" si="12"/>
        <v>#REF!</v>
      </c>
      <c r="E119" s="28" t="e">
        <f t="shared" si="13"/>
        <v>#REF!</v>
      </c>
      <c r="F119" s="28"/>
      <c r="G119" s="28"/>
    </row>
    <row r="120" spans="1:7">
      <c r="B120" s="28" t="e">
        <f t="shared" si="10"/>
        <v>#REF!</v>
      </c>
      <c r="C120" s="28" t="e">
        <f t="shared" si="11"/>
        <v>#REF!</v>
      </c>
      <c r="D120" s="28" t="e">
        <f t="shared" si="12"/>
        <v>#REF!</v>
      </c>
      <c r="E120" s="28" t="e">
        <f t="shared" si="13"/>
        <v>#REF!</v>
      </c>
      <c r="F120" s="28"/>
      <c r="G120" s="28"/>
    </row>
    <row r="121" spans="1:7">
      <c r="A121" t="s">
        <v>9</v>
      </c>
      <c r="B121" s="28" t="e">
        <f t="shared" si="10"/>
        <v>#REF!</v>
      </c>
      <c r="C121" s="28" t="e">
        <f t="shared" si="11"/>
        <v>#REF!</v>
      </c>
      <c r="D121" s="28" t="e">
        <f t="shared" si="12"/>
        <v>#REF!</v>
      </c>
      <c r="E121" s="28" t="e">
        <f t="shared" si="13"/>
        <v>#REF!</v>
      </c>
      <c r="F121" s="28"/>
      <c r="G121" s="28"/>
    </row>
    <row r="122" spans="1:7">
      <c r="B122" s="28" t="e">
        <f t="shared" si="10"/>
        <v>#REF!</v>
      </c>
      <c r="C122" s="28" t="e">
        <f t="shared" si="11"/>
        <v>#REF!</v>
      </c>
      <c r="D122" s="28" t="e">
        <f t="shared" si="12"/>
        <v>#REF!</v>
      </c>
      <c r="E122" s="28" t="e">
        <f t="shared" si="13"/>
        <v>#REF!</v>
      </c>
      <c r="F122" s="28"/>
      <c r="G122" s="28"/>
    </row>
    <row r="123" spans="1:7">
      <c r="B123" s="28" t="e">
        <f t="shared" si="10"/>
        <v>#REF!</v>
      </c>
      <c r="C123" s="28" t="e">
        <f t="shared" si="11"/>
        <v>#REF!</v>
      </c>
      <c r="D123" s="28" t="e">
        <f t="shared" si="12"/>
        <v>#REF!</v>
      </c>
      <c r="E123" s="28" t="e">
        <f t="shared" si="13"/>
        <v>#REF!</v>
      </c>
      <c r="F123" s="28"/>
      <c r="G123" s="28"/>
    </row>
    <row r="124" spans="1:7">
      <c r="B124" s="28" t="e">
        <f t="shared" si="10"/>
        <v>#REF!</v>
      </c>
      <c r="C124" s="28" t="e">
        <f t="shared" si="11"/>
        <v>#REF!</v>
      </c>
      <c r="D124" s="28" t="e">
        <f t="shared" si="12"/>
        <v>#REF!</v>
      </c>
      <c r="E124" s="28" t="e">
        <f t="shared" si="13"/>
        <v>#REF!</v>
      </c>
      <c r="F124" s="28"/>
      <c r="G124" s="28"/>
    </row>
    <row r="125" spans="1:7">
      <c r="B125" s="28" t="e">
        <f t="shared" si="10"/>
        <v>#REF!</v>
      </c>
      <c r="C125" s="28" t="e">
        <f t="shared" si="11"/>
        <v>#REF!</v>
      </c>
      <c r="D125" s="28" t="e">
        <f t="shared" si="12"/>
        <v>#REF!</v>
      </c>
      <c r="E125" s="28" t="e">
        <f t="shared" si="13"/>
        <v>#REF!</v>
      </c>
      <c r="F125" s="28"/>
      <c r="G125" s="28"/>
    </row>
    <row r="126" spans="1:7">
      <c r="B126" s="28" t="e">
        <f t="shared" si="10"/>
        <v>#REF!</v>
      </c>
      <c r="C126" s="28" t="e">
        <f t="shared" si="11"/>
        <v>#REF!</v>
      </c>
      <c r="D126" s="28" t="e">
        <f t="shared" si="12"/>
        <v>#REF!</v>
      </c>
      <c r="E126" s="28" t="e">
        <f t="shared" si="13"/>
        <v>#REF!</v>
      </c>
      <c r="F126" s="28"/>
      <c r="G126" s="28"/>
    </row>
    <row r="127" spans="1:7">
      <c r="B127" s="28" t="e">
        <f t="shared" si="10"/>
        <v>#REF!</v>
      </c>
      <c r="C127" s="28" t="e">
        <f t="shared" si="11"/>
        <v>#REF!</v>
      </c>
      <c r="D127" s="28" t="e">
        <f t="shared" si="12"/>
        <v>#REF!</v>
      </c>
      <c r="E127" s="28" t="e">
        <f t="shared" si="13"/>
        <v>#REF!</v>
      </c>
      <c r="F127" s="28"/>
      <c r="G127" s="28"/>
    </row>
    <row r="128" spans="1:7">
      <c r="B128" s="28" t="e">
        <f t="shared" si="10"/>
        <v>#REF!</v>
      </c>
      <c r="C128" s="28" t="e">
        <f t="shared" si="11"/>
        <v>#REF!</v>
      </c>
      <c r="D128" s="28" t="e">
        <f t="shared" si="12"/>
        <v>#REF!</v>
      </c>
      <c r="E128" s="28" t="e">
        <f t="shared" si="13"/>
        <v>#REF!</v>
      </c>
      <c r="F128" s="28"/>
      <c r="G128" s="28"/>
    </row>
    <row r="129" spans="1:7">
      <c r="B129" s="28" t="e">
        <f t="shared" si="10"/>
        <v>#REF!</v>
      </c>
      <c r="C129" s="28" t="e">
        <f t="shared" si="11"/>
        <v>#REF!</v>
      </c>
      <c r="D129" s="28" t="e">
        <f t="shared" si="12"/>
        <v>#REF!</v>
      </c>
      <c r="E129" s="28" t="e">
        <f t="shared" si="13"/>
        <v>#REF!</v>
      </c>
      <c r="F129" s="28"/>
      <c r="G129" s="28"/>
    </row>
    <row r="130" spans="1:7">
      <c r="B130" s="28" t="e">
        <f t="shared" si="10"/>
        <v>#REF!</v>
      </c>
      <c r="C130" s="28" t="e">
        <f t="shared" si="11"/>
        <v>#REF!</v>
      </c>
      <c r="D130" s="28" t="e">
        <f t="shared" si="12"/>
        <v>#REF!</v>
      </c>
      <c r="E130" s="28" t="e">
        <f t="shared" si="13"/>
        <v>#REF!</v>
      </c>
      <c r="F130" s="28"/>
      <c r="G130" s="28"/>
    </row>
    <row r="131" spans="1:7">
      <c r="B131" s="28" t="e">
        <f t="shared" si="10"/>
        <v>#REF!</v>
      </c>
      <c r="C131" s="28" t="e">
        <f t="shared" si="11"/>
        <v>#REF!</v>
      </c>
      <c r="D131" s="28" t="e">
        <f t="shared" si="12"/>
        <v>#REF!</v>
      </c>
      <c r="E131" s="28" t="e">
        <f t="shared" si="13"/>
        <v>#REF!</v>
      </c>
      <c r="F131" s="28"/>
      <c r="G131" s="28"/>
    </row>
    <row r="132" spans="1:7">
      <c r="B132" s="28" t="e">
        <f t="shared" si="10"/>
        <v>#REF!</v>
      </c>
      <c r="C132" s="28" t="e">
        <f t="shared" si="11"/>
        <v>#REF!</v>
      </c>
      <c r="D132" s="28" t="e">
        <f t="shared" si="12"/>
        <v>#REF!</v>
      </c>
      <c r="E132" s="28" t="e">
        <f t="shared" si="13"/>
        <v>#REF!</v>
      </c>
      <c r="F132" s="28"/>
      <c r="G132" s="28"/>
    </row>
    <row r="133" spans="1:7">
      <c r="A133" t="s">
        <v>10</v>
      </c>
      <c r="B133" s="28" t="e">
        <f t="shared" si="10"/>
        <v>#REF!</v>
      </c>
      <c r="C133" s="28" t="e">
        <f t="shared" si="11"/>
        <v>#REF!</v>
      </c>
      <c r="D133" s="28" t="e">
        <f t="shared" si="12"/>
        <v>#REF!</v>
      </c>
      <c r="E133" s="28" t="e">
        <f t="shared" si="13"/>
        <v>#REF!</v>
      </c>
      <c r="F133" s="28"/>
      <c r="G133" s="28"/>
    </row>
    <row r="134" spans="1:7">
      <c r="B134" s="28" t="e">
        <f t="shared" si="10"/>
        <v>#REF!</v>
      </c>
      <c r="C134" s="28" t="e">
        <f t="shared" si="11"/>
        <v>#REF!</v>
      </c>
      <c r="D134" s="28" t="e">
        <f t="shared" si="12"/>
        <v>#REF!</v>
      </c>
      <c r="E134" s="28" t="e">
        <f t="shared" si="13"/>
        <v>#REF!</v>
      </c>
      <c r="F134" s="28"/>
      <c r="G134" s="28"/>
    </row>
    <row r="135" spans="1:7">
      <c r="B135" s="28" t="e">
        <f t="shared" si="10"/>
        <v>#REF!</v>
      </c>
      <c r="C135" s="28" t="e">
        <f t="shared" si="11"/>
        <v>#REF!</v>
      </c>
      <c r="D135" s="28" t="e">
        <f t="shared" si="12"/>
        <v>#REF!</v>
      </c>
      <c r="E135" s="28" t="e">
        <f t="shared" si="13"/>
        <v>#REF!</v>
      </c>
      <c r="F135" s="28"/>
      <c r="G135" s="28"/>
    </row>
    <row r="136" spans="1:7">
      <c r="B136" s="28" t="e">
        <f t="shared" si="10"/>
        <v>#REF!</v>
      </c>
      <c r="C136" s="28" t="e">
        <f t="shared" si="11"/>
        <v>#REF!</v>
      </c>
      <c r="D136" s="28" t="e">
        <f t="shared" si="12"/>
        <v>#REF!</v>
      </c>
      <c r="E136" s="28" t="e">
        <f t="shared" si="13"/>
        <v>#REF!</v>
      </c>
      <c r="F136" s="28"/>
      <c r="G136" s="28"/>
    </row>
    <row r="137" spans="1:7">
      <c r="B137" s="28" t="e">
        <f t="shared" si="10"/>
        <v>#REF!</v>
      </c>
      <c r="C137" s="28" t="e">
        <f t="shared" si="11"/>
        <v>#REF!</v>
      </c>
      <c r="D137" s="28" t="e">
        <f t="shared" si="12"/>
        <v>#REF!</v>
      </c>
      <c r="E137" s="28" t="e">
        <f t="shared" si="13"/>
        <v>#REF!</v>
      </c>
      <c r="F137" s="28"/>
      <c r="G137" s="28"/>
    </row>
    <row r="138" spans="1:7">
      <c r="B138" s="28" t="e">
        <f t="shared" si="10"/>
        <v>#REF!</v>
      </c>
      <c r="C138" s="28" t="e">
        <f t="shared" si="11"/>
        <v>#REF!</v>
      </c>
      <c r="D138" s="28" t="e">
        <f t="shared" si="12"/>
        <v>#REF!</v>
      </c>
      <c r="E138" s="28" t="e">
        <f t="shared" si="13"/>
        <v>#REF!</v>
      </c>
      <c r="F138" s="28"/>
      <c r="G138" s="28"/>
    </row>
    <row r="139" spans="1:7">
      <c r="B139" s="28" t="e">
        <f t="shared" si="10"/>
        <v>#REF!</v>
      </c>
      <c r="C139" s="28" t="e">
        <f t="shared" si="11"/>
        <v>#REF!</v>
      </c>
      <c r="D139" s="28" t="e">
        <f t="shared" si="12"/>
        <v>#REF!</v>
      </c>
      <c r="E139" s="28" t="e">
        <f t="shared" si="13"/>
        <v>#REF!</v>
      </c>
      <c r="F139" s="28"/>
      <c r="G139" s="28"/>
    </row>
    <row r="140" spans="1:7">
      <c r="B140" s="28" t="e">
        <f t="shared" si="10"/>
        <v>#REF!</v>
      </c>
      <c r="C140" s="28" t="e">
        <f t="shared" si="11"/>
        <v>#REF!</v>
      </c>
      <c r="D140" s="28" t="e">
        <f t="shared" si="12"/>
        <v>#REF!</v>
      </c>
      <c r="E140" s="28" t="e">
        <f t="shared" si="13"/>
        <v>#REF!</v>
      </c>
      <c r="F140" s="28"/>
      <c r="G140" s="28"/>
    </row>
    <row r="141" spans="1:7">
      <c r="B141" s="28" t="e">
        <f t="shared" si="10"/>
        <v>#REF!</v>
      </c>
      <c r="C141" s="28" t="e">
        <f t="shared" si="11"/>
        <v>#REF!</v>
      </c>
      <c r="D141" s="28" t="e">
        <f t="shared" si="12"/>
        <v>#REF!</v>
      </c>
      <c r="E141" s="28" t="e">
        <f t="shared" si="13"/>
        <v>#REF!</v>
      </c>
      <c r="F141" s="28"/>
      <c r="G141" s="28"/>
    </row>
    <row r="142" spans="1:7">
      <c r="B142" s="28" t="e">
        <f t="shared" si="10"/>
        <v>#REF!</v>
      </c>
      <c r="C142" s="28" t="e">
        <f t="shared" si="11"/>
        <v>#REF!</v>
      </c>
      <c r="D142" s="28" t="e">
        <f t="shared" si="12"/>
        <v>#REF!</v>
      </c>
      <c r="E142" s="28" t="e">
        <f t="shared" si="13"/>
        <v>#REF!</v>
      </c>
      <c r="F142" s="28"/>
      <c r="G142" s="28"/>
    </row>
    <row r="143" spans="1:7">
      <c r="B143" s="28" t="e">
        <f t="shared" si="10"/>
        <v>#REF!</v>
      </c>
      <c r="C143" s="28" t="e">
        <f t="shared" si="11"/>
        <v>#REF!</v>
      </c>
      <c r="D143" s="28" t="e">
        <f t="shared" si="12"/>
        <v>#REF!</v>
      </c>
      <c r="E143" s="28" t="e">
        <f t="shared" si="13"/>
        <v>#REF!</v>
      </c>
      <c r="F143" s="28"/>
      <c r="G143" s="28"/>
    </row>
    <row r="144" spans="1:7">
      <c r="B144" s="28" t="e">
        <f t="shared" si="10"/>
        <v>#REF!</v>
      </c>
      <c r="C144" s="28" t="e">
        <f t="shared" si="11"/>
        <v>#REF!</v>
      </c>
      <c r="D144" s="28" t="e">
        <f t="shared" si="12"/>
        <v>#REF!</v>
      </c>
      <c r="E144" s="28" t="e">
        <f t="shared" si="13"/>
        <v>#REF!</v>
      </c>
      <c r="F144" s="28"/>
      <c r="G144" s="28"/>
    </row>
    <row r="145" spans="1:7">
      <c r="A145" t="s">
        <v>11</v>
      </c>
      <c r="B145" s="28" t="e">
        <f t="shared" si="10"/>
        <v>#REF!</v>
      </c>
      <c r="C145" s="28" t="e">
        <f t="shared" si="11"/>
        <v>#REF!</v>
      </c>
      <c r="D145" s="28" t="e">
        <f t="shared" si="12"/>
        <v>#REF!</v>
      </c>
      <c r="E145" s="28" t="e">
        <f t="shared" si="13"/>
        <v>#REF!</v>
      </c>
      <c r="F145" s="28"/>
      <c r="G145" s="28"/>
    </row>
    <row r="146" spans="1:7">
      <c r="B146" s="28" t="e">
        <f t="shared" si="10"/>
        <v>#REF!</v>
      </c>
      <c r="C146" s="28" t="e">
        <f t="shared" si="11"/>
        <v>#REF!</v>
      </c>
      <c r="D146" s="28" t="e">
        <f t="shared" si="12"/>
        <v>#REF!</v>
      </c>
      <c r="E146" s="28" t="e">
        <f t="shared" si="13"/>
        <v>#REF!</v>
      </c>
    </row>
    <row r="147" spans="1:7">
      <c r="B147" s="28" t="e">
        <f t="shared" si="10"/>
        <v>#REF!</v>
      </c>
      <c r="C147" s="28" t="e">
        <f t="shared" si="11"/>
        <v>#REF!</v>
      </c>
      <c r="D147" s="28" t="e">
        <f t="shared" si="12"/>
        <v>#REF!</v>
      </c>
      <c r="E147" s="28" t="e">
        <f t="shared" si="13"/>
        <v>#REF!</v>
      </c>
    </row>
    <row r="148" spans="1:7">
      <c r="B148" s="28" t="e">
        <f t="shared" si="10"/>
        <v>#REF!</v>
      </c>
      <c r="C148" s="28" t="e">
        <f t="shared" si="11"/>
        <v>#REF!</v>
      </c>
      <c r="D148" s="28" t="e">
        <f t="shared" si="12"/>
        <v>#REF!</v>
      </c>
      <c r="E148" s="28" t="e">
        <f t="shared" si="13"/>
        <v>#REF!</v>
      </c>
    </row>
    <row r="149" spans="1:7">
      <c r="B149" s="28" t="e">
        <f t="shared" si="10"/>
        <v>#REF!</v>
      </c>
      <c r="C149" s="28" t="e">
        <f t="shared" si="11"/>
        <v>#REF!</v>
      </c>
      <c r="D149" s="28" t="e">
        <f t="shared" si="12"/>
        <v>#REF!</v>
      </c>
      <c r="E149" s="28" t="e">
        <f t="shared" si="13"/>
        <v>#REF!</v>
      </c>
    </row>
    <row r="150" spans="1:7">
      <c r="B150" s="28" t="e">
        <f t="shared" ref="B150:B213" si="14">+B149</f>
        <v>#REF!</v>
      </c>
      <c r="C150" s="28" t="e">
        <f t="shared" ref="C150:C213" si="15">+E149*$I$4</f>
        <v>#REF!</v>
      </c>
      <c r="D150" s="28" t="e">
        <f t="shared" ref="D150:D213" si="16">+B150-C150</f>
        <v>#REF!</v>
      </c>
      <c r="E150" s="28" t="e">
        <f t="shared" ref="E150:E213" si="17">+E149-D150</f>
        <v>#REF!</v>
      </c>
    </row>
    <row r="151" spans="1:7">
      <c r="B151" s="28" t="e">
        <f t="shared" si="14"/>
        <v>#REF!</v>
      </c>
      <c r="C151" s="28" t="e">
        <f t="shared" si="15"/>
        <v>#REF!</v>
      </c>
      <c r="D151" s="28" t="e">
        <f t="shared" si="16"/>
        <v>#REF!</v>
      </c>
      <c r="E151" s="28" t="e">
        <f t="shared" si="17"/>
        <v>#REF!</v>
      </c>
    </row>
    <row r="152" spans="1:7">
      <c r="B152" s="28" t="e">
        <f t="shared" si="14"/>
        <v>#REF!</v>
      </c>
      <c r="C152" s="28" t="e">
        <f t="shared" si="15"/>
        <v>#REF!</v>
      </c>
      <c r="D152" s="28" t="e">
        <f t="shared" si="16"/>
        <v>#REF!</v>
      </c>
      <c r="E152" s="28" t="e">
        <f t="shared" si="17"/>
        <v>#REF!</v>
      </c>
    </row>
    <row r="153" spans="1:7">
      <c r="B153" s="28" t="e">
        <f t="shared" si="14"/>
        <v>#REF!</v>
      </c>
      <c r="C153" s="28" t="e">
        <f t="shared" si="15"/>
        <v>#REF!</v>
      </c>
      <c r="D153" s="28" t="e">
        <f t="shared" si="16"/>
        <v>#REF!</v>
      </c>
      <c r="E153" s="28" t="e">
        <f t="shared" si="17"/>
        <v>#REF!</v>
      </c>
    </row>
    <row r="154" spans="1:7">
      <c r="B154" s="28" t="e">
        <f t="shared" si="14"/>
        <v>#REF!</v>
      </c>
      <c r="C154" s="28" t="e">
        <f t="shared" si="15"/>
        <v>#REF!</v>
      </c>
      <c r="D154" s="28" t="e">
        <f t="shared" si="16"/>
        <v>#REF!</v>
      </c>
      <c r="E154" s="28" t="e">
        <f t="shared" si="17"/>
        <v>#REF!</v>
      </c>
    </row>
    <row r="155" spans="1:7">
      <c r="B155" s="28" t="e">
        <f t="shared" si="14"/>
        <v>#REF!</v>
      </c>
      <c r="C155" s="28" t="e">
        <f t="shared" si="15"/>
        <v>#REF!</v>
      </c>
      <c r="D155" s="28" t="e">
        <f t="shared" si="16"/>
        <v>#REF!</v>
      </c>
      <c r="E155" s="28" t="e">
        <f t="shared" si="17"/>
        <v>#REF!</v>
      </c>
    </row>
    <row r="156" spans="1:7">
      <c r="B156" s="28" t="e">
        <f t="shared" si="14"/>
        <v>#REF!</v>
      </c>
      <c r="C156" s="28" t="e">
        <f t="shared" si="15"/>
        <v>#REF!</v>
      </c>
      <c r="D156" s="28" t="e">
        <f t="shared" si="16"/>
        <v>#REF!</v>
      </c>
      <c r="E156" s="28" t="e">
        <f t="shared" si="17"/>
        <v>#REF!</v>
      </c>
    </row>
    <row r="157" spans="1:7">
      <c r="A157" t="s">
        <v>12</v>
      </c>
      <c r="B157" s="28" t="e">
        <f t="shared" si="14"/>
        <v>#REF!</v>
      </c>
      <c r="C157" s="28" t="e">
        <f t="shared" si="15"/>
        <v>#REF!</v>
      </c>
      <c r="D157" s="28" t="e">
        <f t="shared" si="16"/>
        <v>#REF!</v>
      </c>
      <c r="E157" s="28" t="e">
        <f t="shared" si="17"/>
        <v>#REF!</v>
      </c>
    </row>
    <row r="158" spans="1:7">
      <c r="B158" s="28" t="e">
        <f t="shared" si="14"/>
        <v>#REF!</v>
      </c>
      <c r="C158" s="28" t="e">
        <f t="shared" si="15"/>
        <v>#REF!</v>
      </c>
      <c r="D158" s="28" t="e">
        <f t="shared" si="16"/>
        <v>#REF!</v>
      </c>
      <c r="E158" s="28" t="e">
        <f t="shared" si="17"/>
        <v>#REF!</v>
      </c>
    </row>
    <row r="159" spans="1:7">
      <c r="B159" s="28" t="e">
        <f t="shared" si="14"/>
        <v>#REF!</v>
      </c>
      <c r="C159" s="28" t="e">
        <f t="shared" si="15"/>
        <v>#REF!</v>
      </c>
      <c r="D159" s="28" t="e">
        <f t="shared" si="16"/>
        <v>#REF!</v>
      </c>
      <c r="E159" s="28" t="e">
        <f t="shared" si="17"/>
        <v>#REF!</v>
      </c>
    </row>
    <row r="160" spans="1:7">
      <c r="B160" s="28" t="e">
        <f t="shared" si="14"/>
        <v>#REF!</v>
      </c>
      <c r="C160" s="28" t="e">
        <f t="shared" si="15"/>
        <v>#REF!</v>
      </c>
      <c r="D160" s="28" t="e">
        <f t="shared" si="16"/>
        <v>#REF!</v>
      </c>
      <c r="E160" s="28" t="e">
        <f t="shared" si="17"/>
        <v>#REF!</v>
      </c>
    </row>
    <row r="161" spans="1:5">
      <c r="B161" s="28" t="e">
        <f t="shared" si="14"/>
        <v>#REF!</v>
      </c>
      <c r="C161" s="28" t="e">
        <f t="shared" si="15"/>
        <v>#REF!</v>
      </c>
      <c r="D161" s="28" t="e">
        <f t="shared" si="16"/>
        <v>#REF!</v>
      </c>
      <c r="E161" s="28" t="e">
        <f t="shared" si="17"/>
        <v>#REF!</v>
      </c>
    </row>
    <row r="162" spans="1:5">
      <c r="B162" s="28" t="e">
        <f t="shared" si="14"/>
        <v>#REF!</v>
      </c>
      <c r="C162" s="28" t="e">
        <f t="shared" si="15"/>
        <v>#REF!</v>
      </c>
      <c r="D162" s="28" t="e">
        <f t="shared" si="16"/>
        <v>#REF!</v>
      </c>
      <c r="E162" s="28" t="e">
        <f t="shared" si="17"/>
        <v>#REF!</v>
      </c>
    </row>
    <row r="163" spans="1:5">
      <c r="B163" s="28" t="e">
        <f t="shared" si="14"/>
        <v>#REF!</v>
      </c>
      <c r="C163" s="28" t="e">
        <f t="shared" si="15"/>
        <v>#REF!</v>
      </c>
      <c r="D163" s="28" t="e">
        <f t="shared" si="16"/>
        <v>#REF!</v>
      </c>
      <c r="E163" s="28" t="e">
        <f t="shared" si="17"/>
        <v>#REF!</v>
      </c>
    </row>
    <row r="164" spans="1:5">
      <c r="B164" s="28" t="e">
        <f t="shared" si="14"/>
        <v>#REF!</v>
      </c>
      <c r="C164" s="28" t="e">
        <f t="shared" si="15"/>
        <v>#REF!</v>
      </c>
      <c r="D164" s="28" t="e">
        <f t="shared" si="16"/>
        <v>#REF!</v>
      </c>
      <c r="E164" s="28" t="e">
        <f t="shared" si="17"/>
        <v>#REF!</v>
      </c>
    </row>
    <row r="165" spans="1:5">
      <c r="B165" s="28" t="e">
        <f t="shared" si="14"/>
        <v>#REF!</v>
      </c>
      <c r="C165" s="28" t="e">
        <f t="shared" si="15"/>
        <v>#REF!</v>
      </c>
      <c r="D165" s="28" t="e">
        <f t="shared" si="16"/>
        <v>#REF!</v>
      </c>
      <c r="E165" s="28" t="e">
        <f t="shared" si="17"/>
        <v>#REF!</v>
      </c>
    </row>
    <row r="166" spans="1:5">
      <c r="B166" s="28" t="e">
        <f t="shared" si="14"/>
        <v>#REF!</v>
      </c>
      <c r="C166" s="28" t="e">
        <f t="shared" si="15"/>
        <v>#REF!</v>
      </c>
      <c r="D166" s="28" t="e">
        <f t="shared" si="16"/>
        <v>#REF!</v>
      </c>
      <c r="E166" s="28" t="e">
        <f t="shared" si="17"/>
        <v>#REF!</v>
      </c>
    </row>
    <row r="167" spans="1:5">
      <c r="B167" s="28" t="e">
        <f t="shared" si="14"/>
        <v>#REF!</v>
      </c>
      <c r="C167" s="28" t="e">
        <f t="shared" si="15"/>
        <v>#REF!</v>
      </c>
      <c r="D167" s="28" t="e">
        <f t="shared" si="16"/>
        <v>#REF!</v>
      </c>
      <c r="E167" s="28" t="e">
        <f t="shared" si="17"/>
        <v>#REF!</v>
      </c>
    </row>
    <row r="168" spans="1:5">
      <c r="B168" s="28" t="e">
        <f t="shared" si="14"/>
        <v>#REF!</v>
      </c>
      <c r="C168" s="28" t="e">
        <f t="shared" si="15"/>
        <v>#REF!</v>
      </c>
      <c r="D168" s="28" t="e">
        <f t="shared" si="16"/>
        <v>#REF!</v>
      </c>
      <c r="E168" s="28" t="e">
        <f t="shared" si="17"/>
        <v>#REF!</v>
      </c>
    </row>
    <row r="169" spans="1:5">
      <c r="A169" t="s">
        <v>13</v>
      </c>
      <c r="B169" s="28" t="e">
        <f t="shared" si="14"/>
        <v>#REF!</v>
      </c>
      <c r="C169" s="28" t="e">
        <f t="shared" si="15"/>
        <v>#REF!</v>
      </c>
      <c r="D169" s="28" t="e">
        <f t="shared" si="16"/>
        <v>#REF!</v>
      </c>
      <c r="E169" s="28" t="e">
        <f t="shared" si="17"/>
        <v>#REF!</v>
      </c>
    </row>
    <row r="170" spans="1:5">
      <c r="B170" s="28" t="e">
        <f t="shared" si="14"/>
        <v>#REF!</v>
      </c>
      <c r="C170" s="28" t="e">
        <f t="shared" si="15"/>
        <v>#REF!</v>
      </c>
      <c r="D170" s="28" t="e">
        <f t="shared" si="16"/>
        <v>#REF!</v>
      </c>
      <c r="E170" s="28" t="e">
        <f t="shared" si="17"/>
        <v>#REF!</v>
      </c>
    </row>
    <row r="171" spans="1:5">
      <c r="B171" s="28" t="e">
        <f t="shared" si="14"/>
        <v>#REF!</v>
      </c>
      <c r="C171" s="28" t="e">
        <f t="shared" si="15"/>
        <v>#REF!</v>
      </c>
      <c r="D171" s="28" t="e">
        <f t="shared" si="16"/>
        <v>#REF!</v>
      </c>
      <c r="E171" s="28" t="e">
        <f t="shared" si="17"/>
        <v>#REF!</v>
      </c>
    </row>
    <row r="172" spans="1:5">
      <c r="B172" s="28" t="e">
        <f t="shared" si="14"/>
        <v>#REF!</v>
      </c>
      <c r="C172" s="28" t="e">
        <f t="shared" si="15"/>
        <v>#REF!</v>
      </c>
      <c r="D172" s="28" t="e">
        <f t="shared" si="16"/>
        <v>#REF!</v>
      </c>
      <c r="E172" s="28" t="e">
        <f t="shared" si="17"/>
        <v>#REF!</v>
      </c>
    </row>
    <row r="173" spans="1:5">
      <c r="B173" s="28" t="e">
        <f t="shared" si="14"/>
        <v>#REF!</v>
      </c>
      <c r="C173" s="28" t="e">
        <f t="shared" si="15"/>
        <v>#REF!</v>
      </c>
      <c r="D173" s="28" t="e">
        <f t="shared" si="16"/>
        <v>#REF!</v>
      </c>
      <c r="E173" s="28" t="e">
        <f t="shared" si="17"/>
        <v>#REF!</v>
      </c>
    </row>
    <row r="174" spans="1:5">
      <c r="B174" s="28" t="e">
        <f t="shared" si="14"/>
        <v>#REF!</v>
      </c>
      <c r="C174" s="28" t="e">
        <f t="shared" si="15"/>
        <v>#REF!</v>
      </c>
      <c r="D174" s="28" t="e">
        <f t="shared" si="16"/>
        <v>#REF!</v>
      </c>
      <c r="E174" s="28" t="e">
        <f t="shared" si="17"/>
        <v>#REF!</v>
      </c>
    </row>
    <row r="175" spans="1:5">
      <c r="B175" s="28" t="e">
        <f t="shared" si="14"/>
        <v>#REF!</v>
      </c>
      <c r="C175" s="28" t="e">
        <f t="shared" si="15"/>
        <v>#REF!</v>
      </c>
      <c r="D175" s="28" t="e">
        <f t="shared" si="16"/>
        <v>#REF!</v>
      </c>
      <c r="E175" s="28" t="e">
        <f t="shared" si="17"/>
        <v>#REF!</v>
      </c>
    </row>
    <row r="176" spans="1:5">
      <c r="B176" s="28" t="e">
        <f t="shared" si="14"/>
        <v>#REF!</v>
      </c>
      <c r="C176" s="28" t="e">
        <f t="shared" si="15"/>
        <v>#REF!</v>
      </c>
      <c r="D176" s="28" t="e">
        <f t="shared" si="16"/>
        <v>#REF!</v>
      </c>
      <c r="E176" s="28" t="e">
        <f t="shared" si="17"/>
        <v>#REF!</v>
      </c>
    </row>
    <row r="177" spans="1:5">
      <c r="B177" s="28" t="e">
        <f t="shared" si="14"/>
        <v>#REF!</v>
      </c>
      <c r="C177" s="28" t="e">
        <f t="shared" si="15"/>
        <v>#REF!</v>
      </c>
      <c r="D177" s="28" t="e">
        <f t="shared" si="16"/>
        <v>#REF!</v>
      </c>
      <c r="E177" s="28" t="e">
        <f t="shared" si="17"/>
        <v>#REF!</v>
      </c>
    </row>
    <row r="178" spans="1:5">
      <c r="B178" s="28" t="e">
        <f t="shared" si="14"/>
        <v>#REF!</v>
      </c>
      <c r="C178" s="28" t="e">
        <f t="shared" si="15"/>
        <v>#REF!</v>
      </c>
      <c r="D178" s="28" t="e">
        <f t="shared" si="16"/>
        <v>#REF!</v>
      </c>
      <c r="E178" s="28" t="e">
        <f t="shared" si="17"/>
        <v>#REF!</v>
      </c>
    </row>
    <row r="179" spans="1:5">
      <c r="B179" s="28" t="e">
        <f t="shared" si="14"/>
        <v>#REF!</v>
      </c>
      <c r="C179" s="28" t="e">
        <f t="shared" si="15"/>
        <v>#REF!</v>
      </c>
      <c r="D179" s="28" t="e">
        <f t="shared" si="16"/>
        <v>#REF!</v>
      </c>
      <c r="E179" s="28" t="e">
        <f t="shared" si="17"/>
        <v>#REF!</v>
      </c>
    </row>
    <row r="180" spans="1:5">
      <c r="B180" s="28" t="e">
        <f t="shared" si="14"/>
        <v>#REF!</v>
      </c>
      <c r="C180" s="28" t="e">
        <f t="shared" si="15"/>
        <v>#REF!</v>
      </c>
      <c r="D180" s="28" t="e">
        <f t="shared" si="16"/>
        <v>#REF!</v>
      </c>
      <c r="E180" s="28" t="e">
        <f t="shared" si="17"/>
        <v>#REF!</v>
      </c>
    </row>
    <row r="181" spans="1:5">
      <c r="A181" t="s">
        <v>14</v>
      </c>
      <c r="B181" s="28" t="e">
        <f t="shared" si="14"/>
        <v>#REF!</v>
      </c>
      <c r="C181" s="28" t="e">
        <f t="shared" si="15"/>
        <v>#REF!</v>
      </c>
      <c r="D181" s="28" t="e">
        <f t="shared" si="16"/>
        <v>#REF!</v>
      </c>
      <c r="E181" s="28" t="e">
        <f t="shared" si="17"/>
        <v>#REF!</v>
      </c>
    </row>
    <row r="182" spans="1:5">
      <c r="B182" s="28" t="e">
        <f t="shared" si="14"/>
        <v>#REF!</v>
      </c>
      <c r="C182" s="28" t="e">
        <f t="shared" si="15"/>
        <v>#REF!</v>
      </c>
      <c r="D182" s="28" t="e">
        <f t="shared" si="16"/>
        <v>#REF!</v>
      </c>
      <c r="E182" s="28" t="e">
        <f t="shared" si="17"/>
        <v>#REF!</v>
      </c>
    </row>
    <row r="183" spans="1:5">
      <c r="B183" s="28" t="e">
        <f t="shared" si="14"/>
        <v>#REF!</v>
      </c>
      <c r="C183" s="28" t="e">
        <f t="shared" si="15"/>
        <v>#REF!</v>
      </c>
      <c r="D183" s="28" t="e">
        <f t="shared" si="16"/>
        <v>#REF!</v>
      </c>
      <c r="E183" s="28" t="e">
        <f t="shared" si="17"/>
        <v>#REF!</v>
      </c>
    </row>
    <row r="184" spans="1:5">
      <c r="B184" s="28" t="e">
        <f t="shared" si="14"/>
        <v>#REF!</v>
      </c>
      <c r="C184" s="28" t="e">
        <f t="shared" si="15"/>
        <v>#REF!</v>
      </c>
      <c r="D184" s="28" t="e">
        <f t="shared" si="16"/>
        <v>#REF!</v>
      </c>
      <c r="E184" s="28" t="e">
        <f t="shared" si="17"/>
        <v>#REF!</v>
      </c>
    </row>
    <row r="185" spans="1:5">
      <c r="B185" s="28" t="e">
        <f t="shared" si="14"/>
        <v>#REF!</v>
      </c>
      <c r="C185" s="28" t="e">
        <f t="shared" si="15"/>
        <v>#REF!</v>
      </c>
      <c r="D185" s="28" t="e">
        <f t="shared" si="16"/>
        <v>#REF!</v>
      </c>
      <c r="E185" s="28" t="e">
        <f t="shared" si="17"/>
        <v>#REF!</v>
      </c>
    </row>
    <row r="186" spans="1:5">
      <c r="B186" s="28" t="e">
        <f t="shared" si="14"/>
        <v>#REF!</v>
      </c>
      <c r="C186" s="28" t="e">
        <f t="shared" si="15"/>
        <v>#REF!</v>
      </c>
      <c r="D186" s="28" t="e">
        <f t="shared" si="16"/>
        <v>#REF!</v>
      </c>
      <c r="E186" s="28" t="e">
        <f t="shared" si="17"/>
        <v>#REF!</v>
      </c>
    </row>
    <row r="187" spans="1:5">
      <c r="B187" s="28" t="e">
        <f t="shared" si="14"/>
        <v>#REF!</v>
      </c>
      <c r="C187" s="28" t="e">
        <f t="shared" si="15"/>
        <v>#REF!</v>
      </c>
      <c r="D187" s="28" t="e">
        <f t="shared" si="16"/>
        <v>#REF!</v>
      </c>
      <c r="E187" s="28" t="e">
        <f t="shared" si="17"/>
        <v>#REF!</v>
      </c>
    </row>
    <row r="188" spans="1:5">
      <c r="B188" s="28" t="e">
        <f t="shared" si="14"/>
        <v>#REF!</v>
      </c>
      <c r="C188" s="28" t="e">
        <f t="shared" si="15"/>
        <v>#REF!</v>
      </c>
      <c r="D188" s="28" t="e">
        <f t="shared" si="16"/>
        <v>#REF!</v>
      </c>
      <c r="E188" s="28" t="e">
        <f t="shared" si="17"/>
        <v>#REF!</v>
      </c>
    </row>
    <row r="189" spans="1:5">
      <c r="B189" s="28" t="e">
        <f t="shared" si="14"/>
        <v>#REF!</v>
      </c>
      <c r="C189" s="28" t="e">
        <f t="shared" si="15"/>
        <v>#REF!</v>
      </c>
      <c r="D189" s="28" t="e">
        <f t="shared" si="16"/>
        <v>#REF!</v>
      </c>
      <c r="E189" s="28" t="e">
        <f t="shared" si="17"/>
        <v>#REF!</v>
      </c>
    </row>
    <row r="190" spans="1:5">
      <c r="B190" s="28" t="e">
        <f t="shared" si="14"/>
        <v>#REF!</v>
      </c>
      <c r="C190" s="28" t="e">
        <f t="shared" si="15"/>
        <v>#REF!</v>
      </c>
      <c r="D190" s="28" t="e">
        <f t="shared" si="16"/>
        <v>#REF!</v>
      </c>
      <c r="E190" s="28" t="e">
        <f t="shared" si="17"/>
        <v>#REF!</v>
      </c>
    </row>
    <row r="191" spans="1:5">
      <c r="B191" s="28" t="e">
        <f t="shared" si="14"/>
        <v>#REF!</v>
      </c>
      <c r="C191" s="28" t="e">
        <f t="shared" si="15"/>
        <v>#REF!</v>
      </c>
      <c r="D191" s="28" t="e">
        <f t="shared" si="16"/>
        <v>#REF!</v>
      </c>
      <c r="E191" s="28" t="e">
        <f t="shared" si="17"/>
        <v>#REF!</v>
      </c>
    </row>
    <row r="192" spans="1:5">
      <c r="B192" s="28" t="e">
        <f t="shared" si="14"/>
        <v>#REF!</v>
      </c>
      <c r="C192" s="28" t="e">
        <f t="shared" si="15"/>
        <v>#REF!</v>
      </c>
      <c r="D192" s="28" t="e">
        <f t="shared" si="16"/>
        <v>#REF!</v>
      </c>
      <c r="E192" s="28" t="e">
        <f t="shared" si="17"/>
        <v>#REF!</v>
      </c>
    </row>
    <row r="193" spans="1:5">
      <c r="A193" t="s">
        <v>15</v>
      </c>
      <c r="B193" s="28" t="e">
        <f t="shared" si="14"/>
        <v>#REF!</v>
      </c>
      <c r="C193" s="28" t="e">
        <f t="shared" si="15"/>
        <v>#REF!</v>
      </c>
      <c r="D193" s="28" t="e">
        <f t="shared" si="16"/>
        <v>#REF!</v>
      </c>
      <c r="E193" s="28" t="e">
        <f t="shared" si="17"/>
        <v>#REF!</v>
      </c>
    </row>
    <row r="194" spans="1:5">
      <c r="B194" s="28" t="e">
        <f t="shared" si="14"/>
        <v>#REF!</v>
      </c>
      <c r="C194" s="28" t="e">
        <f t="shared" si="15"/>
        <v>#REF!</v>
      </c>
      <c r="D194" s="28" t="e">
        <f t="shared" si="16"/>
        <v>#REF!</v>
      </c>
      <c r="E194" s="28" t="e">
        <f t="shared" si="17"/>
        <v>#REF!</v>
      </c>
    </row>
    <row r="195" spans="1:5">
      <c r="B195" s="28" t="e">
        <f t="shared" si="14"/>
        <v>#REF!</v>
      </c>
      <c r="C195" s="28" t="e">
        <f t="shared" si="15"/>
        <v>#REF!</v>
      </c>
      <c r="D195" s="28" t="e">
        <f t="shared" si="16"/>
        <v>#REF!</v>
      </c>
      <c r="E195" s="28" t="e">
        <f t="shared" si="17"/>
        <v>#REF!</v>
      </c>
    </row>
    <row r="196" spans="1:5">
      <c r="B196" s="28" t="e">
        <f t="shared" si="14"/>
        <v>#REF!</v>
      </c>
      <c r="C196" s="28" t="e">
        <f t="shared" si="15"/>
        <v>#REF!</v>
      </c>
      <c r="D196" s="28" t="e">
        <f t="shared" si="16"/>
        <v>#REF!</v>
      </c>
      <c r="E196" s="28" t="e">
        <f t="shared" si="17"/>
        <v>#REF!</v>
      </c>
    </row>
    <row r="197" spans="1:5">
      <c r="B197" s="28" t="e">
        <f t="shared" si="14"/>
        <v>#REF!</v>
      </c>
      <c r="C197" s="28" t="e">
        <f t="shared" si="15"/>
        <v>#REF!</v>
      </c>
      <c r="D197" s="28" t="e">
        <f t="shared" si="16"/>
        <v>#REF!</v>
      </c>
      <c r="E197" s="28" t="e">
        <f t="shared" si="17"/>
        <v>#REF!</v>
      </c>
    </row>
    <row r="198" spans="1:5">
      <c r="B198" s="28" t="e">
        <f t="shared" si="14"/>
        <v>#REF!</v>
      </c>
      <c r="C198" s="28" t="e">
        <f t="shared" si="15"/>
        <v>#REF!</v>
      </c>
      <c r="D198" s="28" t="e">
        <f t="shared" si="16"/>
        <v>#REF!</v>
      </c>
      <c r="E198" s="28" t="e">
        <f t="shared" si="17"/>
        <v>#REF!</v>
      </c>
    </row>
    <row r="199" spans="1:5">
      <c r="B199" s="28" t="e">
        <f t="shared" si="14"/>
        <v>#REF!</v>
      </c>
      <c r="C199" s="28" t="e">
        <f t="shared" si="15"/>
        <v>#REF!</v>
      </c>
      <c r="D199" s="28" t="e">
        <f t="shared" si="16"/>
        <v>#REF!</v>
      </c>
      <c r="E199" s="28" t="e">
        <f t="shared" si="17"/>
        <v>#REF!</v>
      </c>
    </row>
    <row r="200" spans="1:5">
      <c r="B200" s="28" t="e">
        <f t="shared" si="14"/>
        <v>#REF!</v>
      </c>
      <c r="C200" s="28" t="e">
        <f t="shared" si="15"/>
        <v>#REF!</v>
      </c>
      <c r="D200" s="28" t="e">
        <f t="shared" si="16"/>
        <v>#REF!</v>
      </c>
      <c r="E200" s="28" t="e">
        <f t="shared" si="17"/>
        <v>#REF!</v>
      </c>
    </row>
    <row r="201" spans="1:5">
      <c r="B201" s="28" t="e">
        <f t="shared" si="14"/>
        <v>#REF!</v>
      </c>
      <c r="C201" s="28" t="e">
        <f t="shared" si="15"/>
        <v>#REF!</v>
      </c>
      <c r="D201" s="28" t="e">
        <f t="shared" si="16"/>
        <v>#REF!</v>
      </c>
      <c r="E201" s="28" t="e">
        <f t="shared" si="17"/>
        <v>#REF!</v>
      </c>
    </row>
    <row r="202" spans="1:5">
      <c r="B202" s="28" t="e">
        <f t="shared" si="14"/>
        <v>#REF!</v>
      </c>
      <c r="C202" s="28" t="e">
        <f t="shared" si="15"/>
        <v>#REF!</v>
      </c>
      <c r="D202" s="28" t="e">
        <f t="shared" si="16"/>
        <v>#REF!</v>
      </c>
      <c r="E202" s="28" t="e">
        <f t="shared" si="17"/>
        <v>#REF!</v>
      </c>
    </row>
    <row r="203" spans="1:5">
      <c r="B203" s="28" t="e">
        <f t="shared" si="14"/>
        <v>#REF!</v>
      </c>
      <c r="C203" s="28" t="e">
        <f t="shared" si="15"/>
        <v>#REF!</v>
      </c>
      <c r="D203" s="28" t="e">
        <f t="shared" si="16"/>
        <v>#REF!</v>
      </c>
      <c r="E203" s="28" t="e">
        <f t="shared" si="17"/>
        <v>#REF!</v>
      </c>
    </row>
    <row r="204" spans="1:5">
      <c r="B204" s="28" t="e">
        <f t="shared" si="14"/>
        <v>#REF!</v>
      </c>
      <c r="C204" s="28" t="e">
        <f t="shared" si="15"/>
        <v>#REF!</v>
      </c>
      <c r="D204" s="28" t="e">
        <f t="shared" si="16"/>
        <v>#REF!</v>
      </c>
      <c r="E204" s="28" t="e">
        <f t="shared" si="17"/>
        <v>#REF!</v>
      </c>
    </row>
    <row r="205" spans="1:5">
      <c r="A205" t="s">
        <v>16</v>
      </c>
      <c r="B205" s="28" t="e">
        <f t="shared" si="14"/>
        <v>#REF!</v>
      </c>
      <c r="C205" s="28" t="e">
        <f t="shared" si="15"/>
        <v>#REF!</v>
      </c>
      <c r="D205" s="28" t="e">
        <f t="shared" si="16"/>
        <v>#REF!</v>
      </c>
      <c r="E205" s="28" t="e">
        <f t="shared" si="17"/>
        <v>#REF!</v>
      </c>
    </row>
    <row r="206" spans="1:5">
      <c r="B206" s="28" t="e">
        <f t="shared" si="14"/>
        <v>#REF!</v>
      </c>
      <c r="C206" s="28" t="e">
        <f t="shared" si="15"/>
        <v>#REF!</v>
      </c>
      <c r="D206" s="28" t="e">
        <f t="shared" si="16"/>
        <v>#REF!</v>
      </c>
      <c r="E206" s="28" t="e">
        <f t="shared" si="17"/>
        <v>#REF!</v>
      </c>
    </row>
    <row r="207" spans="1:5">
      <c r="B207" s="28" t="e">
        <f t="shared" si="14"/>
        <v>#REF!</v>
      </c>
      <c r="C207" s="28" t="e">
        <f t="shared" si="15"/>
        <v>#REF!</v>
      </c>
      <c r="D207" s="28" t="e">
        <f t="shared" si="16"/>
        <v>#REF!</v>
      </c>
      <c r="E207" s="28" t="e">
        <f t="shared" si="17"/>
        <v>#REF!</v>
      </c>
    </row>
    <row r="208" spans="1:5">
      <c r="B208" s="28" t="e">
        <f t="shared" si="14"/>
        <v>#REF!</v>
      </c>
      <c r="C208" s="28" t="e">
        <f t="shared" si="15"/>
        <v>#REF!</v>
      </c>
      <c r="D208" s="28" t="e">
        <f t="shared" si="16"/>
        <v>#REF!</v>
      </c>
      <c r="E208" s="28" t="e">
        <f t="shared" si="17"/>
        <v>#REF!</v>
      </c>
    </row>
    <row r="209" spans="1:5">
      <c r="B209" s="28" t="e">
        <f t="shared" si="14"/>
        <v>#REF!</v>
      </c>
      <c r="C209" s="28" t="e">
        <f t="shared" si="15"/>
        <v>#REF!</v>
      </c>
      <c r="D209" s="28" t="e">
        <f t="shared" si="16"/>
        <v>#REF!</v>
      </c>
      <c r="E209" s="28" t="e">
        <f t="shared" si="17"/>
        <v>#REF!</v>
      </c>
    </row>
    <row r="210" spans="1:5">
      <c r="B210" s="28" t="e">
        <f t="shared" si="14"/>
        <v>#REF!</v>
      </c>
      <c r="C210" s="28" t="e">
        <f t="shared" si="15"/>
        <v>#REF!</v>
      </c>
      <c r="D210" s="28" t="e">
        <f t="shared" si="16"/>
        <v>#REF!</v>
      </c>
      <c r="E210" s="28" t="e">
        <f t="shared" si="17"/>
        <v>#REF!</v>
      </c>
    </row>
    <row r="211" spans="1:5">
      <c r="B211" s="28" t="e">
        <f t="shared" si="14"/>
        <v>#REF!</v>
      </c>
      <c r="C211" s="28" t="e">
        <f t="shared" si="15"/>
        <v>#REF!</v>
      </c>
      <c r="D211" s="28" t="e">
        <f t="shared" si="16"/>
        <v>#REF!</v>
      </c>
      <c r="E211" s="28" t="e">
        <f t="shared" si="17"/>
        <v>#REF!</v>
      </c>
    </row>
    <row r="212" spans="1:5">
      <c r="B212" s="28" t="e">
        <f t="shared" si="14"/>
        <v>#REF!</v>
      </c>
      <c r="C212" s="28" t="e">
        <f t="shared" si="15"/>
        <v>#REF!</v>
      </c>
      <c r="D212" s="28" t="e">
        <f t="shared" si="16"/>
        <v>#REF!</v>
      </c>
      <c r="E212" s="28" t="e">
        <f t="shared" si="17"/>
        <v>#REF!</v>
      </c>
    </row>
    <row r="213" spans="1:5">
      <c r="B213" s="28" t="e">
        <f t="shared" si="14"/>
        <v>#REF!</v>
      </c>
      <c r="C213" s="28" t="e">
        <f t="shared" si="15"/>
        <v>#REF!</v>
      </c>
      <c r="D213" s="28" t="e">
        <f t="shared" si="16"/>
        <v>#REF!</v>
      </c>
      <c r="E213" s="28" t="e">
        <f t="shared" si="17"/>
        <v>#REF!</v>
      </c>
    </row>
    <row r="214" spans="1:5">
      <c r="B214" s="28" t="e">
        <f t="shared" ref="B214:B241" si="18">+B213</f>
        <v>#REF!</v>
      </c>
      <c r="C214" s="28" t="e">
        <f t="shared" ref="C214:C237" si="19">+E213*$I$4</f>
        <v>#REF!</v>
      </c>
      <c r="D214" s="28" t="e">
        <f t="shared" ref="D214:D241" si="20">+B214-C214</f>
        <v>#REF!</v>
      </c>
      <c r="E214" s="28" t="e">
        <f t="shared" ref="E214:E241" si="21">+E213-D214</f>
        <v>#REF!</v>
      </c>
    </row>
    <row r="215" spans="1:5">
      <c r="B215" s="28" t="e">
        <f t="shared" si="18"/>
        <v>#REF!</v>
      </c>
      <c r="C215" s="28" t="e">
        <f t="shared" si="19"/>
        <v>#REF!</v>
      </c>
      <c r="D215" s="28" t="e">
        <f t="shared" si="20"/>
        <v>#REF!</v>
      </c>
      <c r="E215" s="28" t="e">
        <f t="shared" si="21"/>
        <v>#REF!</v>
      </c>
    </row>
    <row r="216" spans="1:5">
      <c r="B216" s="28" t="e">
        <f t="shared" si="18"/>
        <v>#REF!</v>
      </c>
      <c r="C216" s="28" t="e">
        <f t="shared" si="19"/>
        <v>#REF!</v>
      </c>
      <c r="D216" s="28" t="e">
        <f t="shared" si="20"/>
        <v>#REF!</v>
      </c>
      <c r="E216" s="28" t="e">
        <f t="shared" si="21"/>
        <v>#REF!</v>
      </c>
    </row>
    <row r="217" spans="1:5">
      <c r="A217" t="s">
        <v>17</v>
      </c>
      <c r="B217" s="28" t="e">
        <f t="shared" si="18"/>
        <v>#REF!</v>
      </c>
      <c r="C217" s="28" t="e">
        <f t="shared" si="19"/>
        <v>#REF!</v>
      </c>
      <c r="D217" s="28" t="e">
        <f t="shared" si="20"/>
        <v>#REF!</v>
      </c>
      <c r="E217" s="28" t="e">
        <f t="shared" si="21"/>
        <v>#REF!</v>
      </c>
    </row>
    <row r="218" spans="1:5">
      <c r="B218" s="28" t="e">
        <f t="shared" si="18"/>
        <v>#REF!</v>
      </c>
      <c r="C218" s="28" t="e">
        <f t="shared" si="19"/>
        <v>#REF!</v>
      </c>
      <c r="D218" s="28" t="e">
        <f t="shared" si="20"/>
        <v>#REF!</v>
      </c>
      <c r="E218" s="28" t="e">
        <f t="shared" si="21"/>
        <v>#REF!</v>
      </c>
    </row>
    <row r="219" spans="1:5">
      <c r="B219" s="28" t="e">
        <f t="shared" si="18"/>
        <v>#REF!</v>
      </c>
      <c r="C219" s="28" t="e">
        <f t="shared" si="19"/>
        <v>#REF!</v>
      </c>
      <c r="D219" s="28" t="e">
        <f t="shared" si="20"/>
        <v>#REF!</v>
      </c>
      <c r="E219" s="28" t="e">
        <f t="shared" si="21"/>
        <v>#REF!</v>
      </c>
    </row>
    <row r="220" spans="1:5">
      <c r="B220" s="28" t="e">
        <f t="shared" si="18"/>
        <v>#REF!</v>
      </c>
      <c r="C220" s="28" t="e">
        <f t="shared" si="19"/>
        <v>#REF!</v>
      </c>
      <c r="D220" s="28" t="e">
        <f t="shared" si="20"/>
        <v>#REF!</v>
      </c>
      <c r="E220" s="28" t="e">
        <f t="shared" si="21"/>
        <v>#REF!</v>
      </c>
    </row>
    <row r="221" spans="1:5">
      <c r="B221" s="28" t="e">
        <f t="shared" si="18"/>
        <v>#REF!</v>
      </c>
      <c r="C221" s="28" t="e">
        <f t="shared" si="19"/>
        <v>#REF!</v>
      </c>
      <c r="D221" s="28" t="e">
        <f t="shared" si="20"/>
        <v>#REF!</v>
      </c>
      <c r="E221" s="28" t="e">
        <f t="shared" si="21"/>
        <v>#REF!</v>
      </c>
    </row>
    <row r="222" spans="1:5">
      <c r="B222" s="28" t="e">
        <f t="shared" si="18"/>
        <v>#REF!</v>
      </c>
      <c r="C222" s="28" t="e">
        <f t="shared" si="19"/>
        <v>#REF!</v>
      </c>
      <c r="D222" s="28" t="e">
        <f t="shared" si="20"/>
        <v>#REF!</v>
      </c>
      <c r="E222" s="28" t="e">
        <f t="shared" si="21"/>
        <v>#REF!</v>
      </c>
    </row>
    <row r="223" spans="1:5">
      <c r="B223" s="28" t="e">
        <f t="shared" si="18"/>
        <v>#REF!</v>
      </c>
      <c r="C223" s="28" t="e">
        <f t="shared" si="19"/>
        <v>#REF!</v>
      </c>
      <c r="D223" s="28" t="e">
        <f t="shared" si="20"/>
        <v>#REF!</v>
      </c>
      <c r="E223" s="28" t="e">
        <f t="shared" si="21"/>
        <v>#REF!</v>
      </c>
    </row>
    <row r="224" spans="1:5">
      <c r="B224" s="28" t="e">
        <f t="shared" si="18"/>
        <v>#REF!</v>
      </c>
      <c r="C224" s="28" t="e">
        <f t="shared" si="19"/>
        <v>#REF!</v>
      </c>
      <c r="D224" s="28" t="e">
        <f t="shared" si="20"/>
        <v>#REF!</v>
      </c>
      <c r="E224" s="28" t="e">
        <f t="shared" si="21"/>
        <v>#REF!</v>
      </c>
    </row>
    <row r="225" spans="1:5">
      <c r="B225" s="28" t="e">
        <f t="shared" si="18"/>
        <v>#REF!</v>
      </c>
      <c r="C225" s="28" t="e">
        <f t="shared" si="19"/>
        <v>#REF!</v>
      </c>
      <c r="D225" s="28" t="e">
        <f t="shared" si="20"/>
        <v>#REF!</v>
      </c>
      <c r="E225" s="28" t="e">
        <f t="shared" si="21"/>
        <v>#REF!</v>
      </c>
    </row>
    <row r="226" spans="1:5">
      <c r="B226" s="28" t="e">
        <f t="shared" si="18"/>
        <v>#REF!</v>
      </c>
      <c r="C226" s="28" t="e">
        <f t="shared" si="19"/>
        <v>#REF!</v>
      </c>
      <c r="D226" s="28" t="e">
        <f t="shared" si="20"/>
        <v>#REF!</v>
      </c>
      <c r="E226" s="28" t="e">
        <f t="shared" si="21"/>
        <v>#REF!</v>
      </c>
    </row>
    <row r="227" spans="1:5">
      <c r="B227" s="28" t="e">
        <f t="shared" si="18"/>
        <v>#REF!</v>
      </c>
      <c r="C227" s="28" t="e">
        <f t="shared" si="19"/>
        <v>#REF!</v>
      </c>
      <c r="D227" s="28" t="e">
        <f t="shared" si="20"/>
        <v>#REF!</v>
      </c>
      <c r="E227" s="28" t="e">
        <f t="shared" si="21"/>
        <v>#REF!</v>
      </c>
    </row>
    <row r="228" spans="1:5">
      <c r="B228" s="28" t="e">
        <f t="shared" si="18"/>
        <v>#REF!</v>
      </c>
      <c r="C228" s="28" t="e">
        <f t="shared" si="19"/>
        <v>#REF!</v>
      </c>
      <c r="D228" s="28" t="e">
        <f t="shared" si="20"/>
        <v>#REF!</v>
      </c>
      <c r="E228" s="28" t="e">
        <f t="shared" si="21"/>
        <v>#REF!</v>
      </c>
    </row>
    <row r="229" spans="1:5">
      <c r="A229" t="s">
        <v>18</v>
      </c>
      <c r="B229" s="28" t="e">
        <f t="shared" si="18"/>
        <v>#REF!</v>
      </c>
      <c r="C229" s="28" t="e">
        <f t="shared" si="19"/>
        <v>#REF!</v>
      </c>
      <c r="D229" s="28" t="e">
        <f t="shared" si="20"/>
        <v>#REF!</v>
      </c>
      <c r="E229" s="28" t="e">
        <f t="shared" si="21"/>
        <v>#REF!</v>
      </c>
    </row>
    <row r="230" spans="1:5">
      <c r="B230" s="28" t="e">
        <f t="shared" si="18"/>
        <v>#REF!</v>
      </c>
      <c r="C230" s="28" t="e">
        <f t="shared" si="19"/>
        <v>#REF!</v>
      </c>
      <c r="D230" s="28" t="e">
        <f t="shared" si="20"/>
        <v>#REF!</v>
      </c>
      <c r="E230" s="28" t="e">
        <f t="shared" si="21"/>
        <v>#REF!</v>
      </c>
    </row>
    <row r="231" spans="1:5">
      <c r="B231" s="28" t="e">
        <f t="shared" si="18"/>
        <v>#REF!</v>
      </c>
      <c r="C231" s="28" t="e">
        <f t="shared" si="19"/>
        <v>#REF!</v>
      </c>
      <c r="D231" s="28" t="e">
        <f t="shared" si="20"/>
        <v>#REF!</v>
      </c>
      <c r="E231" s="28" t="e">
        <f t="shared" si="21"/>
        <v>#REF!</v>
      </c>
    </row>
    <row r="232" spans="1:5">
      <c r="B232" s="28" t="e">
        <f t="shared" si="18"/>
        <v>#REF!</v>
      </c>
      <c r="C232" s="28" t="e">
        <f t="shared" si="19"/>
        <v>#REF!</v>
      </c>
      <c r="D232" s="28" t="e">
        <f t="shared" si="20"/>
        <v>#REF!</v>
      </c>
      <c r="E232" s="28" t="e">
        <f t="shared" si="21"/>
        <v>#REF!</v>
      </c>
    </row>
    <row r="233" spans="1:5">
      <c r="B233" s="28" t="e">
        <f t="shared" si="18"/>
        <v>#REF!</v>
      </c>
      <c r="C233" s="28" t="e">
        <f t="shared" si="19"/>
        <v>#REF!</v>
      </c>
      <c r="D233" s="28" t="e">
        <f t="shared" si="20"/>
        <v>#REF!</v>
      </c>
      <c r="E233" s="28" t="e">
        <f t="shared" si="21"/>
        <v>#REF!</v>
      </c>
    </row>
    <row r="234" spans="1:5">
      <c r="B234" s="28" t="e">
        <f t="shared" si="18"/>
        <v>#REF!</v>
      </c>
      <c r="C234" s="28" t="e">
        <f t="shared" si="19"/>
        <v>#REF!</v>
      </c>
      <c r="D234" s="28" t="e">
        <f t="shared" si="20"/>
        <v>#REF!</v>
      </c>
      <c r="E234" s="28" t="e">
        <f t="shared" si="21"/>
        <v>#REF!</v>
      </c>
    </row>
    <row r="235" spans="1:5">
      <c r="B235" s="28" t="e">
        <f t="shared" si="18"/>
        <v>#REF!</v>
      </c>
      <c r="C235" s="28" t="e">
        <f t="shared" si="19"/>
        <v>#REF!</v>
      </c>
      <c r="D235" s="28" t="e">
        <f t="shared" si="20"/>
        <v>#REF!</v>
      </c>
      <c r="E235" s="28" t="e">
        <f t="shared" si="21"/>
        <v>#REF!</v>
      </c>
    </row>
    <row r="236" spans="1:5">
      <c r="B236" s="28" t="e">
        <f t="shared" si="18"/>
        <v>#REF!</v>
      </c>
      <c r="C236" s="28" t="e">
        <f t="shared" si="19"/>
        <v>#REF!</v>
      </c>
      <c r="D236" s="28" t="e">
        <f t="shared" si="20"/>
        <v>#REF!</v>
      </c>
      <c r="E236" s="28" t="e">
        <f t="shared" si="21"/>
        <v>#REF!</v>
      </c>
    </row>
    <row r="237" spans="1:5">
      <c r="B237" s="28" t="e">
        <f t="shared" si="18"/>
        <v>#REF!</v>
      </c>
      <c r="C237" s="28" t="e">
        <f t="shared" si="19"/>
        <v>#REF!</v>
      </c>
      <c r="D237" s="28" t="e">
        <f t="shared" si="20"/>
        <v>#REF!</v>
      </c>
      <c r="E237" s="28" t="e">
        <f t="shared" si="21"/>
        <v>#REF!</v>
      </c>
    </row>
    <row r="238" spans="1:5">
      <c r="B238" s="28" t="e">
        <f t="shared" si="18"/>
        <v>#REF!</v>
      </c>
      <c r="C238" s="28" t="e">
        <f>+E237*$I$4</f>
        <v>#REF!</v>
      </c>
      <c r="D238" s="28" t="e">
        <f t="shared" si="20"/>
        <v>#REF!</v>
      </c>
      <c r="E238" s="28" t="e">
        <f t="shared" si="21"/>
        <v>#REF!</v>
      </c>
    </row>
    <row r="239" spans="1:5">
      <c r="B239" s="28" t="e">
        <f t="shared" si="18"/>
        <v>#REF!</v>
      </c>
      <c r="C239" s="28" t="e">
        <f>+E238*$I$4</f>
        <v>#REF!</v>
      </c>
      <c r="D239" s="28" t="e">
        <f t="shared" si="20"/>
        <v>#REF!</v>
      </c>
      <c r="E239" s="28" t="e">
        <f t="shared" si="21"/>
        <v>#REF!</v>
      </c>
    </row>
    <row r="240" spans="1:5">
      <c r="B240" s="28" t="e">
        <f t="shared" si="18"/>
        <v>#REF!</v>
      </c>
      <c r="C240" s="28" t="e">
        <f>+E239*$I$4</f>
        <v>#REF!</v>
      </c>
      <c r="D240" s="28" t="e">
        <f t="shared" si="20"/>
        <v>#REF!</v>
      </c>
      <c r="E240" s="28" t="e">
        <f t="shared" si="21"/>
        <v>#REF!</v>
      </c>
    </row>
    <row r="241" spans="1:5">
      <c r="A241" t="s">
        <v>19</v>
      </c>
      <c r="B241" s="28" t="e">
        <f t="shared" si="18"/>
        <v>#REF!</v>
      </c>
      <c r="C241" s="28" t="e">
        <f>+E240*$I$4</f>
        <v>#REF!</v>
      </c>
      <c r="D241" s="28" t="e">
        <f t="shared" si="20"/>
        <v>#REF!</v>
      </c>
      <c r="E241" s="28" t="e">
        <f t="shared" si="21"/>
        <v>#REF!</v>
      </c>
    </row>
    <row r="242" spans="1:5">
      <c r="B242" s="28" t="e">
        <f>SUM(B2:B241)</f>
        <v>#REF!</v>
      </c>
      <c r="C242" s="28" t="e">
        <f>SUM(C2:C241)</f>
        <v>#REF!</v>
      </c>
      <c r="D242" s="28" t="e">
        <f>SUM(D2:D241)</f>
        <v>#REF!</v>
      </c>
    </row>
  </sheetData>
  <phoneticPr fontId="12" type="noConversion"/>
  <printOptions gridLines="1" gridLinesSet="0"/>
  <pageMargins left="0.75" right="0.75" top="1" bottom="1" header="0.4921259845" footer="0.4921259845"/>
  <pageSetup orientation="landscape" horizontalDpi="4294967292" verticalDpi="464" r:id="rId1"/>
  <headerFooter alignWithMargins="0">
    <oddHeader>&amp;A</oddHeader>
    <oddFooter>Page &amp;P</oddFooter>
  </headerFooter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O242"/>
  <sheetViews>
    <sheetView workbookViewId="0">
      <selection activeCell="I6" sqref="I6"/>
    </sheetView>
  </sheetViews>
  <sheetFormatPr defaultColWidth="11.42578125" defaultRowHeight="12.75"/>
  <cols>
    <col min="1" max="4" width="11.42578125" customWidth="1"/>
    <col min="5" max="5" width="12.5703125" customWidth="1"/>
  </cols>
  <sheetData>
    <row r="1" spans="1:15">
      <c r="C1" t="s">
        <v>50</v>
      </c>
      <c r="D1" t="s">
        <v>51</v>
      </c>
      <c r="E1" t="s">
        <v>52</v>
      </c>
    </row>
    <row r="2" spans="1:15">
      <c r="B2" s="28" t="e">
        <f>+$I$6</f>
        <v>#REF!</v>
      </c>
      <c r="C2" s="28" t="e">
        <f>+I5*I4</f>
        <v>#REF!</v>
      </c>
      <c r="D2" s="28" t="e">
        <f>+B2-C2</f>
        <v>#REF!</v>
      </c>
      <c r="E2" s="28" t="e">
        <f>+I5-D2</f>
        <v>#REF!</v>
      </c>
      <c r="G2" t="s">
        <v>53</v>
      </c>
      <c r="I2" s="26" t="e">
        <f>+Proforma!#REF!</f>
        <v>#REF!</v>
      </c>
    </row>
    <row r="3" spans="1:15">
      <c r="B3" s="28" t="e">
        <f>+B2</f>
        <v>#REF!</v>
      </c>
      <c r="C3" s="28" t="e">
        <f>+E2*$I$4</f>
        <v>#REF!</v>
      </c>
      <c r="D3" s="28" t="e">
        <f>+B3-C3</f>
        <v>#REF!</v>
      </c>
      <c r="E3" s="28" t="e">
        <f>+E2-D3</f>
        <v>#REF!</v>
      </c>
      <c r="G3" t="s">
        <v>54</v>
      </c>
      <c r="I3" t="e">
        <f>+Proforma!#REF!</f>
        <v>#REF!</v>
      </c>
    </row>
    <row r="4" spans="1:15">
      <c r="B4" s="28" t="e">
        <f t="shared" ref="B4:B19" si="0">+B3</f>
        <v>#REF!</v>
      </c>
      <c r="C4" s="28" t="e">
        <f t="shared" ref="C4:C19" si="1">+E3*$I$4</f>
        <v>#REF!</v>
      </c>
      <c r="D4" s="28" t="e">
        <f t="shared" ref="D4:D19" si="2">+B4-C4</f>
        <v>#REF!</v>
      </c>
      <c r="E4" s="28" t="e">
        <f t="shared" ref="E4:E19" si="3">+E3-D4</f>
        <v>#REF!</v>
      </c>
      <c r="G4" t="s">
        <v>55</v>
      </c>
      <c r="I4" s="27" t="e">
        <f>+I2/(12)</f>
        <v>#REF!</v>
      </c>
    </row>
    <row r="5" spans="1:15">
      <c r="B5" s="28" t="e">
        <f t="shared" si="0"/>
        <v>#REF!</v>
      </c>
      <c r="C5" s="28" t="e">
        <f t="shared" si="1"/>
        <v>#REF!</v>
      </c>
      <c r="D5" s="28" t="e">
        <f t="shared" si="2"/>
        <v>#REF!</v>
      </c>
      <c r="E5" s="28" t="e">
        <f t="shared" si="3"/>
        <v>#REF!</v>
      </c>
      <c r="G5" t="s">
        <v>56</v>
      </c>
      <c r="I5" s="19" t="e">
        <f>-Proforma!#REF!</f>
        <v>#REF!</v>
      </c>
    </row>
    <row r="6" spans="1:15">
      <c r="B6" s="28" t="e">
        <f t="shared" si="0"/>
        <v>#REF!</v>
      </c>
      <c r="C6" s="28" t="e">
        <f t="shared" si="1"/>
        <v>#REF!</v>
      </c>
      <c r="D6" s="28" t="e">
        <f t="shared" si="2"/>
        <v>#REF!</v>
      </c>
      <c r="E6" s="28" t="e">
        <f t="shared" si="3"/>
        <v>#REF!</v>
      </c>
      <c r="G6" t="s">
        <v>57</v>
      </c>
      <c r="I6" t="e">
        <f>+I5*(I4)/(1-(1+I4)^(-12*I3))</f>
        <v>#REF!</v>
      </c>
      <c r="O6">
        <v>7500</v>
      </c>
    </row>
    <row r="7" spans="1:15">
      <c r="B7" s="28" t="e">
        <f t="shared" si="0"/>
        <v>#REF!</v>
      </c>
      <c r="C7" s="28" t="e">
        <f t="shared" si="1"/>
        <v>#REF!</v>
      </c>
      <c r="D7" s="28" t="e">
        <f t="shared" si="2"/>
        <v>#REF!</v>
      </c>
      <c r="E7" s="28" t="e">
        <f t="shared" si="3"/>
        <v>#REF!</v>
      </c>
      <c r="M7" s="29"/>
      <c r="O7" s="29">
        <f>+O6-M7</f>
        <v>7500</v>
      </c>
    </row>
    <row r="8" spans="1:15">
      <c r="B8" s="28" t="e">
        <f t="shared" si="0"/>
        <v>#REF!</v>
      </c>
      <c r="C8" s="28" t="e">
        <f t="shared" si="1"/>
        <v>#REF!</v>
      </c>
      <c r="D8" s="28" t="e">
        <f t="shared" si="2"/>
        <v>#REF!</v>
      </c>
      <c r="E8" s="28" t="e">
        <f t="shared" si="3"/>
        <v>#REF!</v>
      </c>
      <c r="M8" s="29"/>
      <c r="O8" s="29">
        <f t="shared" ref="O8:O15" si="4">+O7-M8</f>
        <v>7500</v>
      </c>
    </row>
    <row r="9" spans="1:15">
      <c r="B9" s="28" t="e">
        <f t="shared" si="0"/>
        <v>#REF!</v>
      </c>
      <c r="C9" s="28" t="e">
        <f t="shared" si="1"/>
        <v>#REF!</v>
      </c>
      <c r="D9" s="28" t="e">
        <f t="shared" si="2"/>
        <v>#REF!</v>
      </c>
      <c r="E9" s="28" t="e">
        <f t="shared" si="3"/>
        <v>#REF!</v>
      </c>
      <c r="M9" s="29"/>
      <c r="O9" s="29">
        <f t="shared" si="4"/>
        <v>7500</v>
      </c>
    </row>
    <row r="10" spans="1:15">
      <c r="B10" s="28" t="e">
        <f t="shared" si="0"/>
        <v>#REF!</v>
      </c>
      <c r="C10" s="28" t="e">
        <f t="shared" si="1"/>
        <v>#REF!</v>
      </c>
      <c r="D10" s="28" t="e">
        <f t="shared" si="2"/>
        <v>#REF!</v>
      </c>
      <c r="E10" s="28" t="e">
        <f t="shared" si="3"/>
        <v>#REF!</v>
      </c>
      <c r="M10" s="29"/>
      <c r="O10" s="29">
        <f t="shared" si="4"/>
        <v>7500</v>
      </c>
    </row>
    <row r="11" spans="1:15">
      <c r="B11" s="28" t="e">
        <f t="shared" si="0"/>
        <v>#REF!</v>
      </c>
      <c r="C11" s="28" t="e">
        <f t="shared" si="1"/>
        <v>#REF!</v>
      </c>
      <c r="D11" s="28" t="e">
        <f t="shared" si="2"/>
        <v>#REF!</v>
      </c>
      <c r="E11" s="28" t="e">
        <f t="shared" si="3"/>
        <v>#REF!</v>
      </c>
      <c r="M11" s="29"/>
      <c r="O11" s="29">
        <f t="shared" si="4"/>
        <v>7500</v>
      </c>
    </row>
    <row r="12" spans="1:15">
      <c r="B12" s="28" t="e">
        <f t="shared" si="0"/>
        <v>#REF!</v>
      </c>
      <c r="C12" s="28" t="e">
        <f t="shared" si="1"/>
        <v>#REF!</v>
      </c>
      <c r="D12" s="28" t="e">
        <f t="shared" si="2"/>
        <v>#REF!</v>
      </c>
      <c r="E12" s="28" t="e">
        <f t="shared" si="3"/>
        <v>#REF!</v>
      </c>
      <c r="G12" t="s">
        <v>53</v>
      </c>
      <c r="H12" t="s">
        <v>51</v>
      </c>
      <c r="J12" t="s">
        <v>53</v>
      </c>
      <c r="K12" t="s">
        <v>51</v>
      </c>
      <c r="M12" s="29"/>
      <c r="N12">
        <f>+(O11+O11-M12)*0.09/2</f>
        <v>675</v>
      </c>
      <c r="O12" s="29">
        <f t="shared" si="4"/>
        <v>7500</v>
      </c>
    </row>
    <row r="13" spans="1:15">
      <c r="A13" t="s">
        <v>0</v>
      </c>
      <c r="B13" s="28" t="e">
        <f t="shared" si="0"/>
        <v>#REF!</v>
      </c>
      <c r="C13" s="28" t="e">
        <f t="shared" si="1"/>
        <v>#REF!</v>
      </c>
      <c r="D13" s="28" t="e">
        <f t="shared" si="2"/>
        <v>#REF!</v>
      </c>
      <c r="E13" s="28" t="e">
        <f t="shared" si="3"/>
        <v>#REF!</v>
      </c>
      <c r="F13">
        <v>1</v>
      </c>
      <c r="G13" s="28" t="e">
        <f>SUM(C2:C13)</f>
        <v>#REF!</v>
      </c>
      <c r="H13" s="28" t="e">
        <f>SUM(D2:D13)</f>
        <v>#REF!</v>
      </c>
      <c r="M13" s="29"/>
      <c r="N13">
        <f>+(O12+O12-M13)*0.09/2</f>
        <v>675</v>
      </c>
      <c r="O13" s="29">
        <f t="shared" si="4"/>
        <v>7500</v>
      </c>
    </row>
    <row r="14" spans="1:15">
      <c r="B14" s="28" t="e">
        <f t="shared" si="0"/>
        <v>#REF!</v>
      </c>
      <c r="C14" s="28" t="e">
        <f t="shared" si="1"/>
        <v>#REF!</v>
      </c>
      <c r="D14" s="28" t="e">
        <f t="shared" si="2"/>
        <v>#REF!</v>
      </c>
      <c r="E14" s="28" t="e">
        <f t="shared" si="3"/>
        <v>#REF!</v>
      </c>
      <c r="F14">
        <v>2</v>
      </c>
      <c r="G14" s="28" t="e">
        <f>SUM(C14:C25)</f>
        <v>#REF!</v>
      </c>
      <c r="H14" s="28" t="e">
        <f>SUM(D14:D25)</f>
        <v>#REF!</v>
      </c>
      <c r="I14" s="22" t="s">
        <v>1</v>
      </c>
      <c r="J14" s="28" t="e">
        <f t="shared" ref="J14:K20" si="5">+G13</f>
        <v>#REF!</v>
      </c>
      <c r="K14" s="28" t="e">
        <f t="shared" si="5"/>
        <v>#REF!</v>
      </c>
      <c r="M14" s="29"/>
      <c r="N14">
        <f>+(O13+O13-M14)*0.09/2</f>
        <v>675</v>
      </c>
      <c r="O14" s="29">
        <f t="shared" si="4"/>
        <v>7500</v>
      </c>
    </row>
    <row r="15" spans="1:15">
      <c r="B15" s="28" t="e">
        <f t="shared" si="0"/>
        <v>#REF!</v>
      </c>
      <c r="C15" s="28" t="e">
        <f t="shared" si="1"/>
        <v>#REF!</v>
      </c>
      <c r="D15" s="28" t="e">
        <f t="shared" si="2"/>
        <v>#REF!</v>
      </c>
      <c r="E15" s="28" t="e">
        <f t="shared" si="3"/>
        <v>#REF!</v>
      </c>
      <c r="F15">
        <v>3</v>
      </c>
      <c r="G15" s="28" t="e">
        <f>SUM(C26:C37)</f>
        <v>#REF!</v>
      </c>
      <c r="H15" s="28" t="e">
        <f>SUM(D26:D37)</f>
        <v>#REF!</v>
      </c>
      <c r="I15" s="22" t="s">
        <v>2</v>
      </c>
      <c r="J15" s="28" t="e">
        <f t="shared" si="5"/>
        <v>#REF!</v>
      </c>
      <c r="K15" s="28" t="e">
        <f t="shared" si="5"/>
        <v>#REF!</v>
      </c>
      <c r="M15" s="29"/>
      <c r="N15">
        <f>+(O14+O14-M15)*0.09/2</f>
        <v>675</v>
      </c>
      <c r="O15" s="29">
        <f t="shared" si="4"/>
        <v>7500</v>
      </c>
    </row>
    <row r="16" spans="1:15">
      <c r="B16" s="28" t="e">
        <f t="shared" si="0"/>
        <v>#REF!</v>
      </c>
      <c r="C16" s="28" t="e">
        <f t="shared" si="1"/>
        <v>#REF!</v>
      </c>
      <c r="D16" s="28" t="e">
        <f t="shared" si="2"/>
        <v>#REF!</v>
      </c>
      <c r="E16" s="28" t="e">
        <f t="shared" si="3"/>
        <v>#REF!</v>
      </c>
      <c r="F16">
        <v>4</v>
      </c>
      <c r="G16" s="28" t="e">
        <f>SUM(C38:C49)</f>
        <v>#REF!</v>
      </c>
      <c r="H16" s="28" t="e">
        <f>SUM(D38:D49)</f>
        <v>#REF!</v>
      </c>
      <c r="I16" s="22" t="s">
        <v>3</v>
      </c>
      <c r="J16" s="28" t="e">
        <f t="shared" si="5"/>
        <v>#REF!</v>
      </c>
      <c r="K16" s="28" t="e">
        <f t="shared" si="5"/>
        <v>#REF!</v>
      </c>
      <c r="M16" s="29"/>
      <c r="N16">
        <f>SUM(N7:N15)</f>
        <v>2700</v>
      </c>
    </row>
    <row r="17" spans="1:12">
      <c r="B17" s="28" t="e">
        <f t="shared" si="0"/>
        <v>#REF!</v>
      </c>
      <c r="C17" s="28" t="e">
        <f t="shared" si="1"/>
        <v>#REF!</v>
      </c>
      <c r="D17" s="28" t="e">
        <f t="shared" si="2"/>
        <v>#REF!</v>
      </c>
      <c r="E17" s="28" t="e">
        <f t="shared" si="3"/>
        <v>#REF!</v>
      </c>
      <c r="F17">
        <v>5</v>
      </c>
      <c r="G17" s="28" t="e">
        <f>SUM(C50:C61)</f>
        <v>#REF!</v>
      </c>
      <c r="H17" s="28" t="e">
        <f>SUM(D50:D61)</f>
        <v>#REF!</v>
      </c>
      <c r="I17" s="22" t="s">
        <v>4</v>
      </c>
      <c r="J17" s="28" t="e">
        <f t="shared" si="5"/>
        <v>#REF!</v>
      </c>
      <c r="K17" s="28" t="e">
        <f t="shared" si="5"/>
        <v>#REF!</v>
      </c>
    </row>
    <row r="18" spans="1:12">
      <c r="B18" s="28" t="e">
        <f t="shared" si="0"/>
        <v>#REF!</v>
      </c>
      <c r="C18" s="28" t="e">
        <f t="shared" si="1"/>
        <v>#REF!</v>
      </c>
      <c r="D18" s="28" t="e">
        <f t="shared" si="2"/>
        <v>#REF!</v>
      </c>
      <c r="E18" s="28" t="e">
        <f t="shared" si="3"/>
        <v>#REF!</v>
      </c>
      <c r="F18">
        <v>6</v>
      </c>
      <c r="G18" s="28" t="e">
        <f>SUM(C62:C73)</f>
        <v>#REF!</v>
      </c>
      <c r="H18" s="28" t="e">
        <f>SUM(D62:D73)</f>
        <v>#REF!</v>
      </c>
      <c r="I18" s="22" t="s">
        <v>5</v>
      </c>
      <c r="J18" s="28" t="e">
        <f t="shared" si="5"/>
        <v>#REF!</v>
      </c>
      <c r="K18" s="28" t="e">
        <f t="shared" si="5"/>
        <v>#REF!</v>
      </c>
    </row>
    <row r="19" spans="1:12">
      <c r="B19" s="28" t="e">
        <f t="shared" si="0"/>
        <v>#REF!</v>
      </c>
      <c r="C19" s="28" t="e">
        <f t="shared" si="1"/>
        <v>#REF!</v>
      </c>
      <c r="D19" s="28" t="e">
        <f t="shared" si="2"/>
        <v>#REF!</v>
      </c>
      <c r="E19" s="28" t="e">
        <f t="shared" si="3"/>
        <v>#REF!</v>
      </c>
      <c r="F19">
        <v>7</v>
      </c>
      <c r="G19" s="28" t="e">
        <f>SUM(C74:C85)</f>
        <v>#REF!</v>
      </c>
      <c r="H19" s="28" t="e">
        <f>SUM(D74:D85)</f>
        <v>#REF!</v>
      </c>
      <c r="I19" s="22" t="s">
        <v>6</v>
      </c>
      <c r="J19" s="28" t="e">
        <f t="shared" si="5"/>
        <v>#REF!</v>
      </c>
      <c r="K19" s="28" t="e">
        <f t="shared" si="5"/>
        <v>#REF!</v>
      </c>
    </row>
    <row r="20" spans="1:12">
      <c r="B20" s="28" t="e">
        <f>+B19</f>
        <v>#REF!</v>
      </c>
      <c r="C20" s="28" t="e">
        <f>+E19*$I$4</f>
        <v>#REF!</v>
      </c>
      <c r="D20" s="28" t="e">
        <f>+B20-C20</f>
        <v>#REF!</v>
      </c>
      <c r="E20" s="28" t="e">
        <f>+E19-D20</f>
        <v>#REF!</v>
      </c>
      <c r="F20">
        <v>8</v>
      </c>
      <c r="G20" s="28" t="e">
        <f>SUM(C86:C97)</f>
        <v>#REF!</v>
      </c>
      <c r="H20" s="28" t="e">
        <f>SUM(D86:D97)</f>
        <v>#REF!</v>
      </c>
      <c r="I20" s="22" t="s">
        <v>7</v>
      </c>
      <c r="J20" s="28" t="e">
        <f t="shared" si="5"/>
        <v>#REF!</v>
      </c>
      <c r="K20" s="28" t="e">
        <f t="shared" si="5"/>
        <v>#REF!</v>
      </c>
    </row>
    <row r="21" spans="1:12">
      <c r="B21" s="28" t="e">
        <f>+B20</f>
        <v>#REF!</v>
      </c>
      <c r="C21" s="28" t="e">
        <f>+E20*$I$4</f>
        <v>#REF!</v>
      </c>
      <c r="D21" s="28" t="e">
        <f>+B21-C21</f>
        <v>#REF!</v>
      </c>
      <c r="E21" s="28" t="e">
        <f>+E20-D21</f>
        <v>#REF!</v>
      </c>
      <c r="F21">
        <v>9</v>
      </c>
      <c r="G21" s="28" t="e">
        <f>SUM(C98:C109)</f>
        <v>#REF!</v>
      </c>
      <c r="H21" s="28" t="e">
        <f>SUM(D98:D109)</f>
        <v>#REF!</v>
      </c>
      <c r="I21" s="22" t="s">
        <v>8</v>
      </c>
      <c r="J21" s="28">
        <v>0</v>
      </c>
      <c r="K21" s="28">
        <v>0</v>
      </c>
    </row>
    <row r="22" spans="1:12">
      <c r="B22" s="28" t="e">
        <f t="shared" ref="B22:B85" si="6">+B21</f>
        <v>#REF!</v>
      </c>
      <c r="C22" s="28" t="e">
        <f t="shared" ref="C22:C85" si="7">+E21*$I$4</f>
        <v>#REF!</v>
      </c>
      <c r="D22" s="28" t="e">
        <f t="shared" ref="D22:D85" si="8">+B22-C22</f>
        <v>#REF!</v>
      </c>
      <c r="E22" s="28" t="e">
        <f t="shared" ref="E22:E85" si="9">+E21-D22</f>
        <v>#REF!</v>
      </c>
      <c r="F22">
        <v>10</v>
      </c>
      <c r="G22" s="28" t="e">
        <f>SUM(C110:C121)</f>
        <v>#REF!</v>
      </c>
      <c r="H22" s="28" t="e">
        <f>SUM(D110:D121)</f>
        <v>#REF!</v>
      </c>
      <c r="I22" s="22" t="s">
        <v>9</v>
      </c>
      <c r="J22" s="28">
        <v>0</v>
      </c>
      <c r="K22" s="28">
        <v>0</v>
      </c>
    </row>
    <row r="23" spans="1:12">
      <c r="B23" s="28" t="e">
        <f t="shared" si="6"/>
        <v>#REF!</v>
      </c>
      <c r="C23" s="28" t="e">
        <f t="shared" si="7"/>
        <v>#REF!</v>
      </c>
      <c r="D23" s="28" t="e">
        <f t="shared" si="8"/>
        <v>#REF!</v>
      </c>
      <c r="E23" s="28" t="e">
        <f t="shared" si="9"/>
        <v>#REF!</v>
      </c>
      <c r="F23">
        <v>11</v>
      </c>
      <c r="G23" s="28" t="e">
        <f>SUM(C122:C133)</f>
        <v>#REF!</v>
      </c>
      <c r="H23" s="28" t="e">
        <f>SUM(D122:D133)</f>
        <v>#REF!</v>
      </c>
      <c r="I23" s="22" t="s">
        <v>10</v>
      </c>
      <c r="J23" s="28">
        <v>0</v>
      </c>
      <c r="K23" s="28">
        <v>0</v>
      </c>
    </row>
    <row r="24" spans="1:12">
      <c r="B24" s="28" t="e">
        <f t="shared" si="6"/>
        <v>#REF!</v>
      </c>
      <c r="C24" s="28" t="e">
        <f t="shared" si="7"/>
        <v>#REF!</v>
      </c>
      <c r="D24" s="28" t="e">
        <f t="shared" si="8"/>
        <v>#REF!</v>
      </c>
      <c r="E24" s="28" t="e">
        <f t="shared" si="9"/>
        <v>#REF!</v>
      </c>
      <c r="F24">
        <v>12</v>
      </c>
      <c r="G24" s="28" t="e">
        <f>SUM(C134:C145)</f>
        <v>#REF!</v>
      </c>
      <c r="H24" s="28" t="e">
        <f>SUM(D134:D145)</f>
        <v>#REF!</v>
      </c>
      <c r="I24" s="22" t="s">
        <v>11</v>
      </c>
      <c r="J24" s="28"/>
      <c r="K24" s="28"/>
    </row>
    <row r="25" spans="1:12">
      <c r="A25" t="s">
        <v>1</v>
      </c>
      <c r="B25" s="28" t="e">
        <f t="shared" si="6"/>
        <v>#REF!</v>
      </c>
      <c r="C25" s="28" t="e">
        <f t="shared" si="7"/>
        <v>#REF!</v>
      </c>
      <c r="D25" s="28" t="e">
        <f t="shared" si="8"/>
        <v>#REF!</v>
      </c>
      <c r="E25" s="28" t="e">
        <f t="shared" si="9"/>
        <v>#REF!</v>
      </c>
      <c r="F25">
        <v>13</v>
      </c>
      <c r="G25" s="28" t="e">
        <f>SUM(C146:C157)</f>
        <v>#REF!</v>
      </c>
      <c r="H25" s="28" t="e">
        <f>SUM(D146:D157)</f>
        <v>#REF!</v>
      </c>
      <c r="I25" s="22" t="s">
        <v>12</v>
      </c>
      <c r="J25" s="28"/>
      <c r="K25" s="28"/>
    </row>
    <row r="26" spans="1:12">
      <c r="B26" s="28" t="e">
        <f t="shared" si="6"/>
        <v>#REF!</v>
      </c>
      <c r="C26" s="28" t="e">
        <f t="shared" si="7"/>
        <v>#REF!</v>
      </c>
      <c r="D26" s="28" t="e">
        <f t="shared" si="8"/>
        <v>#REF!</v>
      </c>
      <c r="E26" s="28" t="e">
        <f t="shared" si="9"/>
        <v>#REF!</v>
      </c>
      <c r="F26">
        <v>14</v>
      </c>
      <c r="G26" s="28" t="e">
        <f>SUM(C158:C169)</f>
        <v>#REF!</v>
      </c>
      <c r="H26" s="28" t="e">
        <f>SUM(D158:D169)</f>
        <v>#REF!</v>
      </c>
      <c r="I26" s="22" t="s">
        <v>13</v>
      </c>
      <c r="J26" s="28"/>
      <c r="K26" s="28"/>
    </row>
    <row r="27" spans="1:12">
      <c r="B27" s="28" t="e">
        <f t="shared" si="6"/>
        <v>#REF!</v>
      </c>
      <c r="C27" s="28" t="e">
        <f t="shared" si="7"/>
        <v>#REF!</v>
      </c>
      <c r="D27" s="28" t="e">
        <f t="shared" si="8"/>
        <v>#REF!</v>
      </c>
      <c r="E27" s="28" t="e">
        <f t="shared" si="9"/>
        <v>#REF!</v>
      </c>
      <c r="F27">
        <v>15</v>
      </c>
      <c r="G27" s="28" t="e">
        <f>SUM(C170:C181)</f>
        <v>#REF!</v>
      </c>
      <c r="H27" s="28" t="e">
        <f>SUM(D170:D181)</f>
        <v>#REF!</v>
      </c>
      <c r="I27" s="22" t="s">
        <v>14</v>
      </c>
      <c r="J27" s="28"/>
      <c r="K27" s="28"/>
    </row>
    <row r="28" spans="1:12">
      <c r="B28" s="28" t="e">
        <f t="shared" si="6"/>
        <v>#REF!</v>
      </c>
      <c r="C28" s="28" t="e">
        <f t="shared" si="7"/>
        <v>#REF!</v>
      </c>
      <c r="D28" s="28" t="e">
        <f t="shared" si="8"/>
        <v>#REF!</v>
      </c>
      <c r="E28" s="28" t="e">
        <f t="shared" si="9"/>
        <v>#REF!</v>
      </c>
      <c r="F28">
        <v>16</v>
      </c>
      <c r="G28" s="28" t="e">
        <f>SUM(C182:C193)</f>
        <v>#REF!</v>
      </c>
      <c r="H28" s="28" t="e">
        <f>SUM(D182:D193)</f>
        <v>#REF!</v>
      </c>
      <c r="I28" s="22" t="s">
        <v>15</v>
      </c>
      <c r="J28" s="28"/>
      <c r="K28" s="28"/>
    </row>
    <row r="29" spans="1:12">
      <c r="B29" s="28" t="e">
        <f t="shared" si="6"/>
        <v>#REF!</v>
      </c>
      <c r="C29" s="28" t="e">
        <f t="shared" si="7"/>
        <v>#REF!</v>
      </c>
      <c r="D29" s="28" t="e">
        <f t="shared" si="8"/>
        <v>#REF!</v>
      </c>
      <c r="E29" s="28" t="e">
        <f t="shared" si="9"/>
        <v>#REF!</v>
      </c>
      <c r="F29">
        <v>17</v>
      </c>
      <c r="G29" s="28" t="e">
        <f>SUM(C194:C205)</f>
        <v>#REF!</v>
      </c>
      <c r="H29" s="28" t="e">
        <f>SUM(D194:D205)</f>
        <v>#REF!</v>
      </c>
      <c r="I29" s="22" t="s">
        <v>16</v>
      </c>
      <c r="J29" s="28"/>
      <c r="K29" s="28"/>
      <c r="L29" s="28"/>
    </row>
    <row r="30" spans="1:12">
      <c r="B30" s="28" t="e">
        <f t="shared" si="6"/>
        <v>#REF!</v>
      </c>
      <c r="C30" s="28" t="e">
        <f t="shared" si="7"/>
        <v>#REF!</v>
      </c>
      <c r="D30" s="28" t="e">
        <f t="shared" si="8"/>
        <v>#REF!</v>
      </c>
      <c r="E30" s="28" t="e">
        <f t="shared" si="9"/>
        <v>#REF!</v>
      </c>
      <c r="F30">
        <v>18</v>
      </c>
      <c r="G30" s="28" t="e">
        <f>SUM(C206:C217)</f>
        <v>#REF!</v>
      </c>
      <c r="H30" s="28" t="e">
        <f>SUM(D206:D217)</f>
        <v>#REF!</v>
      </c>
      <c r="I30" s="22" t="s">
        <v>17</v>
      </c>
      <c r="J30" s="28"/>
      <c r="K30" s="28"/>
    </row>
    <row r="31" spans="1:12">
      <c r="B31" s="28" t="e">
        <f t="shared" si="6"/>
        <v>#REF!</v>
      </c>
      <c r="C31" s="28" t="e">
        <f t="shared" si="7"/>
        <v>#REF!</v>
      </c>
      <c r="D31" s="28" t="e">
        <f t="shared" si="8"/>
        <v>#REF!</v>
      </c>
      <c r="E31" s="28" t="e">
        <f t="shared" si="9"/>
        <v>#REF!</v>
      </c>
      <c r="F31">
        <v>19</v>
      </c>
      <c r="G31" s="28" t="e">
        <f>SUM(C208:C219)</f>
        <v>#REF!</v>
      </c>
      <c r="H31" s="28" t="e">
        <f>SUM(D208:D219)</f>
        <v>#REF!</v>
      </c>
      <c r="I31" s="22" t="s">
        <v>18</v>
      </c>
      <c r="J31" s="28"/>
      <c r="K31" s="28"/>
    </row>
    <row r="32" spans="1:12">
      <c r="B32" s="28" t="e">
        <f t="shared" si="6"/>
        <v>#REF!</v>
      </c>
      <c r="C32" s="28" t="e">
        <f t="shared" si="7"/>
        <v>#REF!</v>
      </c>
      <c r="D32" s="28" t="e">
        <f t="shared" si="8"/>
        <v>#REF!</v>
      </c>
      <c r="E32" s="28" t="e">
        <f t="shared" si="9"/>
        <v>#REF!</v>
      </c>
      <c r="F32">
        <v>20</v>
      </c>
      <c r="G32" s="28" t="e">
        <f>SUM(C220:C231)</f>
        <v>#REF!</v>
      </c>
      <c r="H32" s="28" t="e">
        <f>SUM(D220:D231)</f>
        <v>#REF!</v>
      </c>
      <c r="I32" s="22" t="s">
        <v>19</v>
      </c>
      <c r="J32" s="28"/>
      <c r="K32" s="28"/>
    </row>
    <row r="33" spans="1:11">
      <c r="B33" s="28" t="e">
        <f t="shared" si="6"/>
        <v>#REF!</v>
      </c>
      <c r="C33" s="28" t="e">
        <f t="shared" si="7"/>
        <v>#REF!</v>
      </c>
      <c r="D33" s="28" t="e">
        <f t="shared" si="8"/>
        <v>#REF!</v>
      </c>
      <c r="E33" s="28" t="e">
        <f t="shared" si="9"/>
        <v>#REF!</v>
      </c>
      <c r="G33" s="28"/>
      <c r="H33" s="28"/>
      <c r="I33" s="22" t="s">
        <v>58</v>
      </c>
      <c r="J33" s="28"/>
      <c r="K33" s="28"/>
    </row>
    <row r="34" spans="1:11">
      <c r="B34" s="28" t="e">
        <f t="shared" si="6"/>
        <v>#REF!</v>
      </c>
      <c r="C34" s="28" t="e">
        <f t="shared" si="7"/>
        <v>#REF!</v>
      </c>
      <c r="D34" s="28" t="e">
        <f t="shared" si="8"/>
        <v>#REF!</v>
      </c>
      <c r="E34" s="28" t="e">
        <f t="shared" si="9"/>
        <v>#REF!</v>
      </c>
      <c r="I34" s="22" t="s">
        <v>59</v>
      </c>
      <c r="J34" s="28">
        <f>+G33</f>
        <v>0</v>
      </c>
      <c r="K34" s="28">
        <f>+H33</f>
        <v>0</v>
      </c>
    </row>
    <row r="35" spans="1:11">
      <c r="B35" s="28" t="e">
        <f t="shared" si="6"/>
        <v>#REF!</v>
      </c>
      <c r="C35" s="28" t="e">
        <f t="shared" si="7"/>
        <v>#REF!</v>
      </c>
      <c r="D35" s="28" t="e">
        <f t="shared" si="8"/>
        <v>#REF!</v>
      </c>
      <c r="E35" s="28" t="e">
        <f t="shared" si="9"/>
        <v>#REF!</v>
      </c>
      <c r="G35" s="28"/>
      <c r="H35" s="28"/>
    </row>
    <row r="36" spans="1:11">
      <c r="B36" s="28" t="e">
        <f t="shared" si="6"/>
        <v>#REF!</v>
      </c>
      <c r="C36" s="28" t="e">
        <f t="shared" si="7"/>
        <v>#REF!</v>
      </c>
      <c r="D36" s="28" t="e">
        <f t="shared" si="8"/>
        <v>#REF!</v>
      </c>
      <c r="E36" s="28" t="e">
        <f t="shared" si="9"/>
        <v>#REF!</v>
      </c>
      <c r="G36" s="28"/>
      <c r="H36" s="28"/>
    </row>
    <row r="37" spans="1:11">
      <c r="A37" t="s">
        <v>2</v>
      </c>
      <c r="B37" s="28" t="e">
        <f t="shared" si="6"/>
        <v>#REF!</v>
      </c>
      <c r="C37" s="28" t="e">
        <f t="shared" si="7"/>
        <v>#REF!</v>
      </c>
      <c r="D37" s="28" t="e">
        <f t="shared" si="8"/>
        <v>#REF!</v>
      </c>
      <c r="E37" s="28" t="e">
        <f t="shared" si="9"/>
        <v>#REF!</v>
      </c>
      <c r="G37" s="28" t="e">
        <f>SUM(G13:G24)</f>
        <v>#REF!</v>
      </c>
      <c r="H37" s="28" t="e">
        <f>SUM(H13:H24)</f>
        <v>#REF!</v>
      </c>
      <c r="I37" s="28" t="e">
        <f>+G37+H37</f>
        <v>#REF!</v>
      </c>
    </row>
    <row r="38" spans="1:11">
      <c r="B38" s="28" t="e">
        <f t="shared" si="6"/>
        <v>#REF!</v>
      </c>
      <c r="C38" s="28" t="e">
        <f t="shared" si="7"/>
        <v>#REF!</v>
      </c>
      <c r="D38" s="28" t="e">
        <f t="shared" si="8"/>
        <v>#REF!</v>
      </c>
      <c r="E38" s="28" t="e">
        <f t="shared" si="9"/>
        <v>#REF!</v>
      </c>
      <c r="G38" s="28"/>
      <c r="H38" s="28"/>
    </row>
    <row r="39" spans="1:11">
      <c r="B39" s="28" t="e">
        <f t="shared" si="6"/>
        <v>#REF!</v>
      </c>
      <c r="C39" s="28" t="e">
        <f t="shared" si="7"/>
        <v>#REF!</v>
      </c>
      <c r="D39" s="28" t="e">
        <f t="shared" si="8"/>
        <v>#REF!</v>
      </c>
      <c r="E39" s="28" t="e">
        <f t="shared" si="9"/>
        <v>#REF!</v>
      </c>
    </row>
    <row r="40" spans="1:11">
      <c r="B40" s="28" t="e">
        <f t="shared" si="6"/>
        <v>#REF!</v>
      </c>
      <c r="C40" s="28" t="e">
        <f t="shared" si="7"/>
        <v>#REF!</v>
      </c>
      <c r="D40" s="28" t="e">
        <f t="shared" si="8"/>
        <v>#REF!</v>
      </c>
      <c r="E40" s="28" t="e">
        <f t="shared" si="9"/>
        <v>#REF!</v>
      </c>
    </row>
    <row r="41" spans="1:11">
      <c r="B41" s="28" t="e">
        <f t="shared" si="6"/>
        <v>#REF!</v>
      </c>
      <c r="C41" s="28" t="e">
        <f t="shared" si="7"/>
        <v>#REF!</v>
      </c>
      <c r="D41" s="28" t="e">
        <f t="shared" si="8"/>
        <v>#REF!</v>
      </c>
      <c r="E41" s="28" t="e">
        <f t="shared" si="9"/>
        <v>#REF!</v>
      </c>
    </row>
    <row r="42" spans="1:11">
      <c r="B42" s="28" t="e">
        <f t="shared" si="6"/>
        <v>#REF!</v>
      </c>
      <c r="C42" s="28" t="e">
        <f t="shared" si="7"/>
        <v>#REF!</v>
      </c>
      <c r="D42" s="28" t="e">
        <f t="shared" si="8"/>
        <v>#REF!</v>
      </c>
      <c r="E42" s="28" t="e">
        <f t="shared" si="9"/>
        <v>#REF!</v>
      </c>
    </row>
    <row r="43" spans="1:11">
      <c r="B43" s="28" t="e">
        <f t="shared" si="6"/>
        <v>#REF!</v>
      </c>
      <c r="C43" s="28" t="e">
        <f t="shared" si="7"/>
        <v>#REF!</v>
      </c>
      <c r="D43" s="28" t="e">
        <f t="shared" si="8"/>
        <v>#REF!</v>
      </c>
      <c r="E43" s="28" t="e">
        <f t="shared" si="9"/>
        <v>#REF!</v>
      </c>
    </row>
    <row r="44" spans="1:11">
      <c r="B44" s="28" t="e">
        <f t="shared" si="6"/>
        <v>#REF!</v>
      </c>
      <c r="C44" s="28" t="e">
        <f t="shared" si="7"/>
        <v>#REF!</v>
      </c>
      <c r="D44" s="28" t="e">
        <f t="shared" si="8"/>
        <v>#REF!</v>
      </c>
      <c r="E44" s="28" t="e">
        <f t="shared" si="9"/>
        <v>#REF!</v>
      </c>
    </row>
    <row r="45" spans="1:11">
      <c r="B45" s="28" t="e">
        <f t="shared" si="6"/>
        <v>#REF!</v>
      </c>
      <c r="C45" s="28" t="e">
        <f t="shared" si="7"/>
        <v>#REF!</v>
      </c>
      <c r="D45" s="28" t="e">
        <f t="shared" si="8"/>
        <v>#REF!</v>
      </c>
      <c r="E45" s="28" t="e">
        <f t="shared" si="9"/>
        <v>#REF!</v>
      </c>
    </row>
    <row r="46" spans="1:11">
      <c r="B46" s="28" t="e">
        <f t="shared" si="6"/>
        <v>#REF!</v>
      </c>
      <c r="C46" s="28" t="e">
        <f t="shared" si="7"/>
        <v>#REF!</v>
      </c>
      <c r="D46" s="28" t="e">
        <f t="shared" si="8"/>
        <v>#REF!</v>
      </c>
      <c r="E46" s="28" t="e">
        <f t="shared" si="9"/>
        <v>#REF!</v>
      </c>
    </row>
    <row r="47" spans="1:11">
      <c r="B47" s="28" t="e">
        <f t="shared" si="6"/>
        <v>#REF!</v>
      </c>
      <c r="C47" s="28" t="e">
        <f t="shared" si="7"/>
        <v>#REF!</v>
      </c>
      <c r="D47" s="28" t="e">
        <f t="shared" si="8"/>
        <v>#REF!</v>
      </c>
      <c r="E47" s="28" t="e">
        <f t="shared" si="9"/>
        <v>#REF!</v>
      </c>
    </row>
    <row r="48" spans="1:11">
      <c r="B48" s="28" t="e">
        <f t="shared" si="6"/>
        <v>#REF!</v>
      </c>
      <c r="C48" s="28" t="e">
        <f t="shared" si="7"/>
        <v>#REF!</v>
      </c>
      <c r="D48" s="28" t="e">
        <f t="shared" si="8"/>
        <v>#REF!</v>
      </c>
      <c r="E48" s="28" t="e">
        <f t="shared" si="9"/>
        <v>#REF!</v>
      </c>
    </row>
    <row r="49" spans="1:5">
      <c r="A49" t="s">
        <v>3</v>
      </c>
      <c r="B49" s="28" t="e">
        <f t="shared" si="6"/>
        <v>#REF!</v>
      </c>
      <c r="C49" s="28" t="e">
        <f t="shared" si="7"/>
        <v>#REF!</v>
      </c>
      <c r="D49" s="28" t="e">
        <f t="shared" si="8"/>
        <v>#REF!</v>
      </c>
      <c r="E49" s="28" t="e">
        <f t="shared" si="9"/>
        <v>#REF!</v>
      </c>
    </row>
    <row r="50" spans="1:5">
      <c r="B50" s="28" t="e">
        <f t="shared" si="6"/>
        <v>#REF!</v>
      </c>
      <c r="C50" s="28" t="e">
        <f t="shared" si="7"/>
        <v>#REF!</v>
      </c>
      <c r="D50" s="28" t="e">
        <f t="shared" si="8"/>
        <v>#REF!</v>
      </c>
      <c r="E50" s="28" t="e">
        <f t="shared" si="9"/>
        <v>#REF!</v>
      </c>
    </row>
    <row r="51" spans="1:5">
      <c r="B51" s="28" t="e">
        <f t="shared" si="6"/>
        <v>#REF!</v>
      </c>
      <c r="C51" s="28" t="e">
        <f t="shared" si="7"/>
        <v>#REF!</v>
      </c>
      <c r="D51" s="28" t="e">
        <f t="shared" si="8"/>
        <v>#REF!</v>
      </c>
      <c r="E51" s="28" t="e">
        <f t="shared" si="9"/>
        <v>#REF!</v>
      </c>
    </row>
    <row r="52" spans="1:5">
      <c r="B52" s="28" t="e">
        <f t="shared" si="6"/>
        <v>#REF!</v>
      </c>
      <c r="C52" s="28" t="e">
        <f t="shared" si="7"/>
        <v>#REF!</v>
      </c>
      <c r="D52" s="28" t="e">
        <f t="shared" si="8"/>
        <v>#REF!</v>
      </c>
      <c r="E52" s="28" t="e">
        <f t="shared" si="9"/>
        <v>#REF!</v>
      </c>
    </row>
    <row r="53" spans="1:5">
      <c r="B53" s="28" t="e">
        <f t="shared" si="6"/>
        <v>#REF!</v>
      </c>
      <c r="C53" s="28" t="e">
        <f t="shared" si="7"/>
        <v>#REF!</v>
      </c>
      <c r="D53" s="28" t="e">
        <f t="shared" si="8"/>
        <v>#REF!</v>
      </c>
      <c r="E53" s="28" t="e">
        <f t="shared" si="9"/>
        <v>#REF!</v>
      </c>
    </row>
    <row r="54" spans="1:5">
      <c r="B54" s="28" t="e">
        <f t="shared" si="6"/>
        <v>#REF!</v>
      </c>
      <c r="C54" s="28" t="e">
        <f t="shared" si="7"/>
        <v>#REF!</v>
      </c>
      <c r="D54" s="28" t="e">
        <f t="shared" si="8"/>
        <v>#REF!</v>
      </c>
      <c r="E54" s="28" t="e">
        <f t="shared" si="9"/>
        <v>#REF!</v>
      </c>
    </row>
    <row r="55" spans="1:5">
      <c r="B55" s="28" t="e">
        <f t="shared" si="6"/>
        <v>#REF!</v>
      </c>
      <c r="C55" s="28" t="e">
        <f t="shared" si="7"/>
        <v>#REF!</v>
      </c>
      <c r="D55" s="28" t="e">
        <f t="shared" si="8"/>
        <v>#REF!</v>
      </c>
      <c r="E55" s="28" t="e">
        <f t="shared" si="9"/>
        <v>#REF!</v>
      </c>
    </row>
    <row r="56" spans="1:5">
      <c r="B56" s="28" t="e">
        <f t="shared" si="6"/>
        <v>#REF!</v>
      </c>
      <c r="C56" s="28" t="e">
        <f t="shared" si="7"/>
        <v>#REF!</v>
      </c>
      <c r="D56" s="28" t="e">
        <f t="shared" si="8"/>
        <v>#REF!</v>
      </c>
      <c r="E56" s="28" t="e">
        <f t="shared" si="9"/>
        <v>#REF!</v>
      </c>
    </row>
    <row r="57" spans="1:5">
      <c r="B57" s="28" t="e">
        <f t="shared" si="6"/>
        <v>#REF!</v>
      </c>
      <c r="C57" s="28" t="e">
        <f t="shared" si="7"/>
        <v>#REF!</v>
      </c>
      <c r="D57" s="28" t="e">
        <f t="shared" si="8"/>
        <v>#REF!</v>
      </c>
      <c r="E57" s="28" t="e">
        <f t="shared" si="9"/>
        <v>#REF!</v>
      </c>
    </row>
    <row r="58" spans="1:5">
      <c r="B58" s="28" t="e">
        <f t="shared" si="6"/>
        <v>#REF!</v>
      </c>
      <c r="C58" s="28" t="e">
        <f t="shared" si="7"/>
        <v>#REF!</v>
      </c>
      <c r="D58" s="28" t="e">
        <f t="shared" si="8"/>
        <v>#REF!</v>
      </c>
      <c r="E58" s="28" t="e">
        <f t="shared" si="9"/>
        <v>#REF!</v>
      </c>
    </row>
    <row r="59" spans="1:5">
      <c r="B59" s="28" t="e">
        <f t="shared" si="6"/>
        <v>#REF!</v>
      </c>
      <c r="C59" s="28" t="e">
        <f t="shared" si="7"/>
        <v>#REF!</v>
      </c>
      <c r="D59" s="28" t="e">
        <f t="shared" si="8"/>
        <v>#REF!</v>
      </c>
      <c r="E59" s="28" t="e">
        <f t="shared" si="9"/>
        <v>#REF!</v>
      </c>
    </row>
    <row r="60" spans="1:5">
      <c r="B60" s="28" t="e">
        <f t="shared" si="6"/>
        <v>#REF!</v>
      </c>
      <c r="C60" s="28" t="e">
        <f t="shared" si="7"/>
        <v>#REF!</v>
      </c>
      <c r="D60" s="28" t="e">
        <f t="shared" si="8"/>
        <v>#REF!</v>
      </c>
      <c r="E60" s="28" t="e">
        <f t="shared" si="9"/>
        <v>#REF!</v>
      </c>
    </row>
    <row r="61" spans="1:5">
      <c r="A61" t="s">
        <v>4</v>
      </c>
      <c r="B61" s="28" t="e">
        <f t="shared" si="6"/>
        <v>#REF!</v>
      </c>
      <c r="C61" s="28" t="e">
        <f t="shared" si="7"/>
        <v>#REF!</v>
      </c>
      <c r="D61" s="28" t="e">
        <f t="shared" si="8"/>
        <v>#REF!</v>
      </c>
      <c r="E61" s="28" t="e">
        <f t="shared" si="9"/>
        <v>#REF!</v>
      </c>
    </row>
    <row r="62" spans="1:5">
      <c r="B62" s="28" t="e">
        <f t="shared" si="6"/>
        <v>#REF!</v>
      </c>
      <c r="C62" s="28" t="e">
        <f t="shared" si="7"/>
        <v>#REF!</v>
      </c>
      <c r="D62" s="28" t="e">
        <f t="shared" si="8"/>
        <v>#REF!</v>
      </c>
      <c r="E62" s="28" t="e">
        <f t="shared" si="9"/>
        <v>#REF!</v>
      </c>
    </row>
    <row r="63" spans="1:5">
      <c r="B63" s="28" t="e">
        <f t="shared" si="6"/>
        <v>#REF!</v>
      </c>
      <c r="C63" s="28" t="e">
        <f t="shared" si="7"/>
        <v>#REF!</v>
      </c>
      <c r="D63" s="28" t="e">
        <f t="shared" si="8"/>
        <v>#REF!</v>
      </c>
      <c r="E63" s="28" t="e">
        <f t="shared" si="9"/>
        <v>#REF!</v>
      </c>
    </row>
    <row r="64" spans="1:5">
      <c r="B64" s="28" t="e">
        <f t="shared" si="6"/>
        <v>#REF!</v>
      </c>
      <c r="C64" s="28" t="e">
        <f t="shared" si="7"/>
        <v>#REF!</v>
      </c>
      <c r="D64" s="28" t="e">
        <f t="shared" si="8"/>
        <v>#REF!</v>
      </c>
      <c r="E64" s="28" t="e">
        <f t="shared" si="9"/>
        <v>#REF!</v>
      </c>
    </row>
    <row r="65" spans="1:5">
      <c r="B65" s="28" t="e">
        <f t="shared" si="6"/>
        <v>#REF!</v>
      </c>
      <c r="C65" s="28" t="e">
        <f t="shared" si="7"/>
        <v>#REF!</v>
      </c>
      <c r="D65" s="28" t="e">
        <f t="shared" si="8"/>
        <v>#REF!</v>
      </c>
      <c r="E65" s="28" t="e">
        <f t="shared" si="9"/>
        <v>#REF!</v>
      </c>
    </row>
    <row r="66" spans="1:5">
      <c r="B66" s="28" t="e">
        <f t="shared" si="6"/>
        <v>#REF!</v>
      </c>
      <c r="C66" s="28" t="e">
        <f t="shared" si="7"/>
        <v>#REF!</v>
      </c>
      <c r="D66" s="28" t="e">
        <f t="shared" si="8"/>
        <v>#REF!</v>
      </c>
      <c r="E66" s="28" t="e">
        <f t="shared" si="9"/>
        <v>#REF!</v>
      </c>
    </row>
    <row r="67" spans="1:5">
      <c r="B67" s="28" t="e">
        <f t="shared" si="6"/>
        <v>#REF!</v>
      </c>
      <c r="C67" s="28" t="e">
        <f t="shared" si="7"/>
        <v>#REF!</v>
      </c>
      <c r="D67" s="28" t="e">
        <f t="shared" si="8"/>
        <v>#REF!</v>
      </c>
      <c r="E67" s="28" t="e">
        <f t="shared" si="9"/>
        <v>#REF!</v>
      </c>
    </row>
    <row r="68" spans="1:5">
      <c r="B68" s="28" t="e">
        <f t="shared" si="6"/>
        <v>#REF!</v>
      </c>
      <c r="C68" s="28" t="e">
        <f t="shared" si="7"/>
        <v>#REF!</v>
      </c>
      <c r="D68" s="28" t="e">
        <f t="shared" si="8"/>
        <v>#REF!</v>
      </c>
      <c r="E68" s="28" t="e">
        <f t="shared" si="9"/>
        <v>#REF!</v>
      </c>
    </row>
    <row r="69" spans="1:5">
      <c r="B69" s="28" t="e">
        <f t="shared" si="6"/>
        <v>#REF!</v>
      </c>
      <c r="C69" s="28" t="e">
        <f t="shared" si="7"/>
        <v>#REF!</v>
      </c>
      <c r="D69" s="28" t="e">
        <f t="shared" si="8"/>
        <v>#REF!</v>
      </c>
      <c r="E69" s="28" t="e">
        <f t="shared" si="9"/>
        <v>#REF!</v>
      </c>
    </row>
    <row r="70" spans="1:5">
      <c r="B70" s="28" t="e">
        <f t="shared" si="6"/>
        <v>#REF!</v>
      </c>
      <c r="C70" s="28" t="e">
        <f t="shared" si="7"/>
        <v>#REF!</v>
      </c>
      <c r="D70" s="28" t="e">
        <f t="shared" si="8"/>
        <v>#REF!</v>
      </c>
      <c r="E70" s="28" t="e">
        <f t="shared" si="9"/>
        <v>#REF!</v>
      </c>
    </row>
    <row r="71" spans="1:5">
      <c r="B71" s="28" t="e">
        <f t="shared" si="6"/>
        <v>#REF!</v>
      </c>
      <c r="C71" s="28" t="e">
        <f t="shared" si="7"/>
        <v>#REF!</v>
      </c>
      <c r="D71" s="28" t="e">
        <f t="shared" si="8"/>
        <v>#REF!</v>
      </c>
      <c r="E71" s="28" t="e">
        <f t="shared" si="9"/>
        <v>#REF!</v>
      </c>
    </row>
    <row r="72" spans="1:5">
      <c r="B72" s="28" t="e">
        <f t="shared" si="6"/>
        <v>#REF!</v>
      </c>
      <c r="C72" s="28" t="e">
        <f t="shared" si="7"/>
        <v>#REF!</v>
      </c>
      <c r="D72" s="28" t="e">
        <f t="shared" si="8"/>
        <v>#REF!</v>
      </c>
      <c r="E72" s="28" t="e">
        <f t="shared" si="9"/>
        <v>#REF!</v>
      </c>
    </row>
    <row r="73" spans="1:5">
      <c r="A73" t="s">
        <v>5</v>
      </c>
      <c r="B73" s="28" t="e">
        <f t="shared" si="6"/>
        <v>#REF!</v>
      </c>
      <c r="C73" s="28" t="e">
        <f t="shared" si="7"/>
        <v>#REF!</v>
      </c>
      <c r="D73" s="28" t="e">
        <f t="shared" si="8"/>
        <v>#REF!</v>
      </c>
      <c r="E73" s="28" t="e">
        <f t="shared" si="9"/>
        <v>#REF!</v>
      </c>
    </row>
    <row r="74" spans="1:5">
      <c r="B74" s="28" t="e">
        <f t="shared" si="6"/>
        <v>#REF!</v>
      </c>
      <c r="C74" s="28" t="e">
        <f t="shared" si="7"/>
        <v>#REF!</v>
      </c>
      <c r="D74" s="28" t="e">
        <f t="shared" si="8"/>
        <v>#REF!</v>
      </c>
      <c r="E74" s="28" t="e">
        <f t="shared" si="9"/>
        <v>#REF!</v>
      </c>
    </row>
    <row r="75" spans="1:5">
      <c r="B75" s="28" t="e">
        <f t="shared" si="6"/>
        <v>#REF!</v>
      </c>
      <c r="C75" s="28" t="e">
        <f t="shared" si="7"/>
        <v>#REF!</v>
      </c>
      <c r="D75" s="28" t="e">
        <f t="shared" si="8"/>
        <v>#REF!</v>
      </c>
      <c r="E75" s="28" t="e">
        <f t="shared" si="9"/>
        <v>#REF!</v>
      </c>
    </row>
    <row r="76" spans="1:5">
      <c r="B76" s="28" t="e">
        <f t="shared" si="6"/>
        <v>#REF!</v>
      </c>
      <c r="C76" s="28" t="e">
        <f t="shared" si="7"/>
        <v>#REF!</v>
      </c>
      <c r="D76" s="28" t="e">
        <f t="shared" si="8"/>
        <v>#REF!</v>
      </c>
      <c r="E76" s="28" t="e">
        <f t="shared" si="9"/>
        <v>#REF!</v>
      </c>
    </row>
    <row r="77" spans="1:5">
      <c r="B77" s="28" t="e">
        <f t="shared" si="6"/>
        <v>#REF!</v>
      </c>
      <c r="C77" s="28" t="e">
        <f t="shared" si="7"/>
        <v>#REF!</v>
      </c>
      <c r="D77" s="28" t="e">
        <f t="shared" si="8"/>
        <v>#REF!</v>
      </c>
      <c r="E77" s="28" t="e">
        <f t="shared" si="9"/>
        <v>#REF!</v>
      </c>
    </row>
    <row r="78" spans="1:5">
      <c r="B78" s="28" t="e">
        <f t="shared" si="6"/>
        <v>#REF!</v>
      </c>
      <c r="C78" s="28" t="e">
        <f t="shared" si="7"/>
        <v>#REF!</v>
      </c>
      <c r="D78" s="28" t="e">
        <f t="shared" si="8"/>
        <v>#REF!</v>
      </c>
      <c r="E78" s="28" t="e">
        <f t="shared" si="9"/>
        <v>#REF!</v>
      </c>
    </row>
    <row r="79" spans="1:5">
      <c r="B79" s="28" t="e">
        <f t="shared" si="6"/>
        <v>#REF!</v>
      </c>
      <c r="C79" s="28" t="e">
        <f t="shared" si="7"/>
        <v>#REF!</v>
      </c>
      <c r="D79" s="28" t="e">
        <f t="shared" si="8"/>
        <v>#REF!</v>
      </c>
      <c r="E79" s="28" t="e">
        <f t="shared" si="9"/>
        <v>#REF!</v>
      </c>
    </row>
    <row r="80" spans="1:5">
      <c r="B80" s="28" t="e">
        <f t="shared" si="6"/>
        <v>#REF!</v>
      </c>
      <c r="C80" s="28" t="e">
        <f t="shared" si="7"/>
        <v>#REF!</v>
      </c>
      <c r="D80" s="28" t="e">
        <f t="shared" si="8"/>
        <v>#REF!</v>
      </c>
      <c r="E80" s="28" t="e">
        <f t="shared" si="9"/>
        <v>#REF!</v>
      </c>
    </row>
    <row r="81" spans="1:5">
      <c r="B81" s="28" t="e">
        <f t="shared" si="6"/>
        <v>#REF!</v>
      </c>
      <c r="C81" s="28" t="e">
        <f t="shared" si="7"/>
        <v>#REF!</v>
      </c>
      <c r="D81" s="28" t="e">
        <f t="shared" si="8"/>
        <v>#REF!</v>
      </c>
      <c r="E81" s="28" t="e">
        <f t="shared" si="9"/>
        <v>#REF!</v>
      </c>
    </row>
    <row r="82" spans="1:5">
      <c r="B82" s="28" t="e">
        <f t="shared" si="6"/>
        <v>#REF!</v>
      </c>
      <c r="C82" s="28" t="e">
        <f t="shared" si="7"/>
        <v>#REF!</v>
      </c>
      <c r="D82" s="28" t="e">
        <f t="shared" si="8"/>
        <v>#REF!</v>
      </c>
      <c r="E82" s="28" t="e">
        <f t="shared" si="9"/>
        <v>#REF!</v>
      </c>
    </row>
    <row r="83" spans="1:5">
      <c r="B83" s="28" t="e">
        <f t="shared" si="6"/>
        <v>#REF!</v>
      </c>
      <c r="C83" s="28" t="e">
        <f t="shared" si="7"/>
        <v>#REF!</v>
      </c>
      <c r="D83" s="28" t="e">
        <f t="shared" si="8"/>
        <v>#REF!</v>
      </c>
      <c r="E83" s="28" t="e">
        <f t="shared" si="9"/>
        <v>#REF!</v>
      </c>
    </row>
    <row r="84" spans="1:5">
      <c r="B84" s="28" t="e">
        <f t="shared" si="6"/>
        <v>#REF!</v>
      </c>
      <c r="C84" s="28" t="e">
        <f t="shared" si="7"/>
        <v>#REF!</v>
      </c>
      <c r="D84" s="28" t="e">
        <f t="shared" si="8"/>
        <v>#REF!</v>
      </c>
      <c r="E84" s="28" t="e">
        <f t="shared" si="9"/>
        <v>#REF!</v>
      </c>
    </row>
    <row r="85" spans="1:5">
      <c r="A85" t="s">
        <v>6</v>
      </c>
      <c r="B85" s="28" t="e">
        <f t="shared" si="6"/>
        <v>#REF!</v>
      </c>
      <c r="C85" s="28" t="e">
        <f t="shared" si="7"/>
        <v>#REF!</v>
      </c>
      <c r="D85" s="28" t="e">
        <f t="shared" si="8"/>
        <v>#REF!</v>
      </c>
      <c r="E85" s="28" t="e">
        <f t="shared" si="9"/>
        <v>#REF!</v>
      </c>
    </row>
    <row r="86" spans="1:5">
      <c r="B86" s="28" t="e">
        <f t="shared" ref="B86:B149" si="10">+B85</f>
        <v>#REF!</v>
      </c>
      <c r="C86" s="28" t="e">
        <f t="shared" ref="C86:C149" si="11">+E85*$I$4</f>
        <v>#REF!</v>
      </c>
      <c r="D86" s="28" t="e">
        <f t="shared" ref="D86:D149" si="12">+B86-C86</f>
        <v>#REF!</v>
      </c>
      <c r="E86" s="28" t="e">
        <f t="shared" ref="E86:E149" si="13">+E85-D86</f>
        <v>#REF!</v>
      </c>
    </row>
    <row r="87" spans="1:5">
      <c r="B87" s="28" t="e">
        <f t="shared" si="10"/>
        <v>#REF!</v>
      </c>
      <c r="C87" s="28" t="e">
        <f t="shared" si="11"/>
        <v>#REF!</v>
      </c>
      <c r="D87" s="28" t="e">
        <f t="shared" si="12"/>
        <v>#REF!</v>
      </c>
      <c r="E87" s="28" t="e">
        <f t="shared" si="13"/>
        <v>#REF!</v>
      </c>
    </row>
    <row r="88" spans="1:5">
      <c r="B88" s="28" t="e">
        <f t="shared" si="10"/>
        <v>#REF!</v>
      </c>
      <c r="C88" s="28" t="e">
        <f t="shared" si="11"/>
        <v>#REF!</v>
      </c>
      <c r="D88" s="28" t="e">
        <f t="shared" si="12"/>
        <v>#REF!</v>
      </c>
      <c r="E88" s="28" t="e">
        <f t="shared" si="13"/>
        <v>#REF!</v>
      </c>
    </row>
    <row r="89" spans="1:5">
      <c r="B89" s="28" t="e">
        <f t="shared" si="10"/>
        <v>#REF!</v>
      </c>
      <c r="C89" s="28" t="e">
        <f t="shared" si="11"/>
        <v>#REF!</v>
      </c>
      <c r="D89" s="28" t="e">
        <f t="shared" si="12"/>
        <v>#REF!</v>
      </c>
      <c r="E89" s="28" t="e">
        <f t="shared" si="13"/>
        <v>#REF!</v>
      </c>
    </row>
    <row r="90" spans="1:5">
      <c r="B90" s="28" t="e">
        <f t="shared" si="10"/>
        <v>#REF!</v>
      </c>
      <c r="C90" s="28" t="e">
        <f t="shared" si="11"/>
        <v>#REF!</v>
      </c>
      <c r="D90" s="28" t="e">
        <f t="shared" si="12"/>
        <v>#REF!</v>
      </c>
      <c r="E90" s="28" t="e">
        <f t="shared" si="13"/>
        <v>#REF!</v>
      </c>
    </row>
    <row r="91" spans="1:5">
      <c r="B91" s="28" t="e">
        <f t="shared" si="10"/>
        <v>#REF!</v>
      </c>
      <c r="C91" s="28" t="e">
        <f t="shared" si="11"/>
        <v>#REF!</v>
      </c>
      <c r="D91" s="28" t="e">
        <f t="shared" si="12"/>
        <v>#REF!</v>
      </c>
      <c r="E91" s="28" t="e">
        <f t="shared" si="13"/>
        <v>#REF!</v>
      </c>
    </row>
    <row r="92" spans="1:5">
      <c r="B92" s="28" t="e">
        <f t="shared" si="10"/>
        <v>#REF!</v>
      </c>
      <c r="C92" s="28" t="e">
        <f t="shared" si="11"/>
        <v>#REF!</v>
      </c>
      <c r="D92" s="28" t="e">
        <f t="shared" si="12"/>
        <v>#REF!</v>
      </c>
      <c r="E92" s="28" t="e">
        <f t="shared" si="13"/>
        <v>#REF!</v>
      </c>
    </row>
    <row r="93" spans="1:5">
      <c r="B93" s="28" t="e">
        <f t="shared" si="10"/>
        <v>#REF!</v>
      </c>
      <c r="C93" s="28" t="e">
        <f t="shared" si="11"/>
        <v>#REF!</v>
      </c>
      <c r="D93" s="28" t="e">
        <f t="shared" si="12"/>
        <v>#REF!</v>
      </c>
      <c r="E93" s="28" t="e">
        <f t="shared" si="13"/>
        <v>#REF!</v>
      </c>
    </row>
    <row r="94" spans="1:5">
      <c r="B94" s="28" t="e">
        <f t="shared" si="10"/>
        <v>#REF!</v>
      </c>
      <c r="C94" s="28" t="e">
        <f t="shared" si="11"/>
        <v>#REF!</v>
      </c>
      <c r="D94" s="28" t="e">
        <f t="shared" si="12"/>
        <v>#REF!</v>
      </c>
      <c r="E94" s="28" t="e">
        <f t="shared" si="13"/>
        <v>#REF!</v>
      </c>
    </row>
    <row r="95" spans="1:5">
      <c r="B95" s="28" t="e">
        <f t="shared" si="10"/>
        <v>#REF!</v>
      </c>
      <c r="C95" s="28" t="e">
        <f t="shared" si="11"/>
        <v>#REF!</v>
      </c>
      <c r="D95" s="28" t="e">
        <f t="shared" si="12"/>
        <v>#REF!</v>
      </c>
      <c r="E95" s="28" t="e">
        <f t="shared" si="13"/>
        <v>#REF!</v>
      </c>
    </row>
    <row r="96" spans="1:5">
      <c r="B96" s="28" t="e">
        <f t="shared" si="10"/>
        <v>#REF!</v>
      </c>
      <c r="C96" s="28" t="e">
        <f t="shared" si="11"/>
        <v>#REF!</v>
      </c>
      <c r="D96" s="28" t="e">
        <f t="shared" si="12"/>
        <v>#REF!</v>
      </c>
      <c r="E96" s="28" t="e">
        <f t="shared" si="13"/>
        <v>#REF!</v>
      </c>
    </row>
    <row r="97" spans="1:7">
      <c r="A97" t="s">
        <v>7</v>
      </c>
      <c r="B97" s="28" t="e">
        <f t="shared" si="10"/>
        <v>#REF!</v>
      </c>
      <c r="C97" s="28" t="e">
        <f t="shared" si="11"/>
        <v>#REF!</v>
      </c>
      <c r="D97" s="28" t="e">
        <f t="shared" si="12"/>
        <v>#REF!</v>
      </c>
      <c r="E97" s="28" t="e">
        <f t="shared" si="13"/>
        <v>#REF!</v>
      </c>
    </row>
    <row r="98" spans="1:7">
      <c r="B98" s="28" t="e">
        <f t="shared" si="10"/>
        <v>#REF!</v>
      </c>
      <c r="C98" s="28" t="e">
        <f t="shared" si="11"/>
        <v>#REF!</v>
      </c>
      <c r="D98" s="28" t="e">
        <f t="shared" si="12"/>
        <v>#REF!</v>
      </c>
      <c r="E98" s="28" t="e">
        <f t="shared" si="13"/>
        <v>#REF!</v>
      </c>
    </row>
    <row r="99" spans="1:7">
      <c r="B99" s="28" t="e">
        <f t="shared" si="10"/>
        <v>#REF!</v>
      </c>
      <c r="C99" s="28" t="e">
        <f t="shared" si="11"/>
        <v>#REF!</v>
      </c>
      <c r="D99" s="28" t="e">
        <f t="shared" si="12"/>
        <v>#REF!</v>
      </c>
      <c r="E99" s="28" t="e">
        <f t="shared" si="13"/>
        <v>#REF!</v>
      </c>
    </row>
    <row r="100" spans="1:7">
      <c r="B100" s="28" t="e">
        <f t="shared" si="10"/>
        <v>#REF!</v>
      </c>
      <c r="C100" s="28" t="e">
        <f t="shared" si="11"/>
        <v>#REF!</v>
      </c>
      <c r="D100" s="28" t="e">
        <f t="shared" si="12"/>
        <v>#REF!</v>
      </c>
      <c r="E100" s="28" t="e">
        <f t="shared" si="13"/>
        <v>#REF!</v>
      </c>
    </row>
    <row r="101" spans="1:7">
      <c r="B101" s="28" t="e">
        <f t="shared" si="10"/>
        <v>#REF!</v>
      </c>
      <c r="C101" s="28" t="e">
        <f t="shared" si="11"/>
        <v>#REF!</v>
      </c>
      <c r="D101" s="28" t="e">
        <f t="shared" si="12"/>
        <v>#REF!</v>
      </c>
      <c r="E101" s="28" t="e">
        <f t="shared" si="13"/>
        <v>#REF!</v>
      </c>
    </row>
    <row r="102" spans="1:7">
      <c r="B102" s="28" t="e">
        <f t="shared" si="10"/>
        <v>#REF!</v>
      </c>
      <c r="C102" s="28" t="e">
        <f t="shared" si="11"/>
        <v>#REF!</v>
      </c>
      <c r="D102" s="28" t="e">
        <f t="shared" si="12"/>
        <v>#REF!</v>
      </c>
      <c r="E102" s="28" t="e">
        <f t="shared" si="13"/>
        <v>#REF!</v>
      </c>
    </row>
    <row r="103" spans="1:7">
      <c r="B103" s="28" t="e">
        <f t="shared" si="10"/>
        <v>#REF!</v>
      </c>
      <c r="C103" s="28" t="e">
        <f t="shared" si="11"/>
        <v>#REF!</v>
      </c>
      <c r="D103" s="28" t="e">
        <f t="shared" si="12"/>
        <v>#REF!</v>
      </c>
      <c r="E103" s="28" t="e">
        <f t="shared" si="13"/>
        <v>#REF!</v>
      </c>
    </row>
    <row r="104" spans="1:7">
      <c r="B104" s="28" t="e">
        <f t="shared" si="10"/>
        <v>#REF!</v>
      </c>
      <c r="C104" s="28" t="e">
        <f t="shared" si="11"/>
        <v>#REF!</v>
      </c>
      <c r="D104" s="28" t="e">
        <f t="shared" si="12"/>
        <v>#REF!</v>
      </c>
      <c r="E104" s="28" t="e">
        <f t="shared" si="13"/>
        <v>#REF!</v>
      </c>
    </row>
    <row r="105" spans="1:7">
      <c r="B105" s="28" t="e">
        <f t="shared" si="10"/>
        <v>#REF!</v>
      </c>
      <c r="C105" s="28" t="e">
        <f t="shared" si="11"/>
        <v>#REF!</v>
      </c>
      <c r="D105" s="28" t="e">
        <f t="shared" si="12"/>
        <v>#REF!</v>
      </c>
      <c r="E105" s="28" t="e">
        <f t="shared" si="13"/>
        <v>#REF!</v>
      </c>
    </row>
    <row r="106" spans="1:7">
      <c r="B106" s="28" t="e">
        <f t="shared" si="10"/>
        <v>#REF!</v>
      </c>
      <c r="C106" s="28" t="e">
        <f t="shared" si="11"/>
        <v>#REF!</v>
      </c>
      <c r="D106" s="28" t="e">
        <f t="shared" si="12"/>
        <v>#REF!</v>
      </c>
      <c r="E106" s="28" t="e">
        <f t="shared" si="13"/>
        <v>#REF!</v>
      </c>
    </row>
    <row r="107" spans="1:7">
      <c r="B107" s="28" t="e">
        <f t="shared" si="10"/>
        <v>#REF!</v>
      </c>
      <c r="C107" s="28" t="e">
        <f t="shared" si="11"/>
        <v>#REF!</v>
      </c>
      <c r="D107" s="28" t="e">
        <f t="shared" si="12"/>
        <v>#REF!</v>
      </c>
      <c r="E107" s="28" t="e">
        <f t="shared" si="13"/>
        <v>#REF!</v>
      </c>
    </row>
    <row r="108" spans="1:7">
      <c r="B108" s="28" t="e">
        <f t="shared" si="10"/>
        <v>#REF!</v>
      </c>
      <c r="C108" s="28" t="e">
        <f t="shared" si="11"/>
        <v>#REF!</v>
      </c>
      <c r="D108" s="28" t="e">
        <f t="shared" si="12"/>
        <v>#REF!</v>
      </c>
      <c r="E108" s="28" t="e">
        <f t="shared" si="13"/>
        <v>#REF!</v>
      </c>
    </row>
    <row r="109" spans="1:7">
      <c r="A109" t="s">
        <v>8</v>
      </c>
      <c r="B109" s="28" t="e">
        <f t="shared" si="10"/>
        <v>#REF!</v>
      </c>
      <c r="C109" s="28" t="e">
        <f t="shared" si="11"/>
        <v>#REF!</v>
      </c>
      <c r="D109" s="28" t="e">
        <f t="shared" si="12"/>
        <v>#REF!</v>
      </c>
      <c r="E109" s="28" t="e">
        <f t="shared" si="13"/>
        <v>#REF!</v>
      </c>
      <c r="F109" s="28"/>
      <c r="G109" s="28"/>
    </row>
    <row r="110" spans="1:7">
      <c r="B110" s="28" t="e">
        <f t="shared" si="10"/>
        <v>#REF!</v>
      </c>
      <c r="C110" s="28" t="e">
        <f t="shared" si="11"/>
        <v>#REF!</v>
      </c>
      <c r="D110" s="28" t="e">
        <f t="shared" si="12"/>
        <v>#REF!</v>
      </c>
      <c r="E110" s="28" t="e">
        <f t="shared" si="13"/>
        <v>#REF!</v>
      </c>
      <c r="F110" s="28"/>
      <c r="G110" s="28"/>
    </row>
    <row r="111" spans="1:7">
      <c r="B111" s="28" t="e">
        <f t="shared" si="10"/>
        <v>#REF!</v>
      </c>
      <c r="C111" s="28" t="e">
        <f t="shared" si="11"/>
        <v>#REF!</v>
      </c>
      <c r="D111" s="28" t="e">
        <f t="shared" si="12"/>
        <v>#REF!</v>
      </c>
      <c r="E111" s="28" t="e">
        <f t="shared" si="13"/>
        <v>#REF!</v>
      </c>
      <c r="F111" s="28"/>
      <c r="G111" s="28"/>
    </row>
    <row r="112" spans="1:7">
      <c r="B112" s="28" t="e">
        <f t="shared" si="10"/>
        <v>#REF!</v>
      </c>
      <c r="C112" s="28" t="e">
        <f t="shared" si="11"/>
        <v>#REF!</v>
      </c>
      <c r="D112" s="28" t="e">
        <f t="shared" si="12"/>
        <v>#REF!</v>
      </c>
      <c r="E112" s="28" t="e">
        <f t="shared" si="13"/>
        <v>#REF!</v>
      </c>
      <c r="F112" s="28"/>
      <c r="G112" s="28"/>
    </row>
    <row r="113" spans="1:7">
      <c r="B113" s="28" t="e">
        <f t="shared" si="10"/>
        <v>#REF!</v>
      </c>
      <c r="C113" s="28" t="e">
        <f t="shared" si="11"/>
        <v>#REF!</v>
      </c>
      <c r="D113" s="28" t="e">
        <f t="shared" si="12"/>
        <v>#REF!</v>
      </c>
      <c r="E113" s="28" t="e">
        <f t="shared" si="13"/>
        <v>#REF!</v>
      </c>
      <c r="F113" s="28"/>
      <c r="G113" s="28"/>
    </row>
    <row r="114" spans="1:7">
      <c r="B114" s="28" t="e">
        <f t="shared" si="10"/>
        <v>#REF!</v>
      </c>
      <c r="C114" s="28" t="e">
        <f t="shared" si="11"/>
        <v>#REF!</v>
      </c>
      <c r="D114" s="28" t="e">
        <f t="shared" si="12"/>
        <v>#REF!</v>
      </c>
      <c r="E114" s="28" t="e">
        <f t="shared" si="13"/>
        <v>#REF!</v>
      </c>
      <c r="F114" s="28"/>
      <c r="G114" s="28"/>
    </row>
    <row r="115" spans="1:7">
      <c r="B115" s="28" t="e">
        <f t="shared" si="10"/>
        <v>#REF!</v>
      </c>
      <c r="C115" s="28" t="e">
        <f t="shared" si="11"/>
        <v>#REF!</v>
      </c>
      <c r="D115" s="28" t="e">
        <f t="shared" si="12"/>
        <v>#REF!</v>
      </c>
      <c r="E115" s="28" t="e">
        <f t="shared" si="13"/>
        <v>#REF!</v>
      </c>
      <c r="F115" s="28"/>
      <c r="G115" s="28"/>
    </row>
    <row r="116" spans="1:7">
      <c r="B116" s="28" t="e">
        <f t="shared" si="10"/>
        <v>#REF!</v>
      </c>
      <c r="C116" s="28" t="e">
        <f t="shared" si="11"/>
        <v>#REF!</v>
      </c>
      <c r="D116" s="28" t="e">
        <f t="shared" si="12"/>
        <v>#REF!</v>
      </c>
      <c r="E116" s="28" t="e">
        <f t="shared" si="13"/>
        <v>#REF!</v>
      </c>
      <c r="F116" s="28"/>
      <c r="G116" s="28"/>
    </row>
    <row r="117" spans="1:7">
      <c r="B117" s="28" t="e">
        <f t="shared" si="10"/>
        <v>#REF!</v>
      </c>
      <c r="C117" s="28" t="e">
        <f t="shared" si="11"/>
        <v>#REF!</v>
      </c>
      <c r="D117" s="28" t="e">
        <f t="shared" si="12"/>
        <v>#REF!</v>
      </c>
      <c r="E117" s="28" t="e">
        <f t="shared" si="13"/>
        <v>#REF!</v>
      </c>
      <c r="F117" s="28"/>
      <c r="G117" s="28"/>
    </row>
    <row r="118" spans="1:7">
      <c r="B118" s="28" t="e">
        <f t="shared" si="10"/>
        <v>#REF!</v>
      </c>
      <c r="C118" s="28" t="e">
        <f t="shared" si="11"/>
        <v>#REF!</v>
      </c>
      <c r="D118" s="28" t="e">
        <f t="shared" si="12"/>
        <v>#REF!</v>
      </c>
      <c r="E118" s="28" t="e">
        <f t="shared" si="13"/>
        <v>#REF!</v>
      </c>
      <c r="F118" s="28"/>
      <c r="G118" s="28"/>
    </row>
    <row r="119" spans="1:7">
      <c r="B119" s="28" t="e">
        <f t="shared" si="10"/>
        <v>#REF!</v>
      </c>
      <c r="C119" s="28" t="e">
        <f t="shared" si="11"/>
        <v>#REF!</v>
      </c>
      <c r="D119" s="28" t="e">
        <f t="shared" si="12"/>
        <v>#REF!</v>
      </c>
      <c r="E119" s="28" t="e">
        <f t="shared" si="13"/>
        <v>#REF!</v>
      </c>
      <c r="F119" s="28"/>
      <c r="G119" s="28"/>
    </row>
    <row r="120" spans="1:7">
      <c r="B120" s="28" t="e">
        <f t="shared" si="10"/>
        <v>#REF!</v>
      </c>
      <c r="C120" s="28" t="e">
        <f t="shared" si="11"/>
        <v>#REF!</v>
      </c>
      <c r="D120" s="28" t="e">
        <f t="shared" si="12"/>
        <v>#REF!</v>
      </c>
      <c r="E120" s="28" t="e">
        <f t="shared" si="13"/>
        <v>#REF!</v>
      </c>
      <c r="F120" s="28"/>
      <c r="G120" s="28"/>
    </row>
    <row r="121" spans="1:7">
      <c r="A121" t="s">
        <v>9</v>
      </c>
      <c r="B121" s="28" t="e">
        <f t="shared" si="10"/>
        <v>#REF!</v>
      </c>
      <c r="C121" s="28" t="e">
        <f t="shared" si="11"/>
        <v>#REF!</v>
      </c>
      <c r="D121" s="28" t="e">
        <f t="shared" si="12"/>
        <v>#REF!</v>
      </c>
      <c r="E121" s="28" t="e">
        <f t="shared" si="13"/>
        <v>#REF!</v>
      </c>
      <c r="F121" s="28"/>
      <c r="G121" s="28"/>
    </row>
    <row r="122" spans="1:7">
      <c r="B122" s="28" t="e">
        <f t="shared" si="10"/>
        <v>#REF!</v>
      </c>
      <c r="C122" s="28" t="e">
        <f t="shared" si="11"/>
        <v>#REF!</v>
      </c>
      <c r="D122" s="28" t="e">
        <f t="shared" si="12"/>
        <v>#REF!</v>
      </c>
      <c r="E122" s="28" t="e">
        <f t="shared" si="13"/>
        <v>#REF!</v>
      </c>
      <c r="F122" s="28"/>
      <c r="G122" s="28"/>
    </row>
    <row r="123" spans="1:7">
      <c r="B123" s="28" t="e">
        <f t="shared" si="10"/>
        <v>#REF!</v>
      </c>
      <c r="C123" s="28" t="e">
        <f t="shared" si="11"/>
        <v>#REF!</v>
      </c>
      <c r="D123" s="28" t="e">
        <f t="shared" si="12"/>
        <v>#REF!</v>
      </c>
      <c r="E123" s="28" t="e">
        <f t="shared" si="13"/>
        <v>#REF!</v>
      </c>
      <c r="F123" s="28"/>
      <c r="G123" s="28"/>
    </row>
    <row r="124" spans="1:7">
      <c r="B124" s="28" t="e">
        <f t="shared" si="10"/>
        <v>#REF!</v>
      </c>
      <c r="C124" s="28" t="e">
        <f t="shared" si="11"/>
        <v>#REF!</v>
      </c>
      <c r="D124" s="28" t="e">
        <f t="shared" si="12"/>
        <v>#REF!</v>
      </c>
      <c r="E124" s="28" t="e">
        <f t="shared" si="13"/>
        <v>#REF!</v>
      </c>
      <c r="F124" s="28"/>
      <c r="G124" s="28"/>
    </row>
    <row r="125" spans="1:7">
      <c r="B125" s="28" t="e">
        <f t="shared" si="10"/>
        <v>#REF!</v>
      </c>
      <c r="C125" s="28" t="e">
        <f t="shared" si="11"/>
        <v>#REF!</v>
      </c>
      <c r="D125" s="28" t="e">
        <f t="shared" si="12"/>
        <v>#REF!</v>
      </c>
      <c r="E125" s="28" t="e">
        <f t="shared" si="13"/>
        <v>#REF!</v>
      </c>
      <c r="F125" s="28"/>
      <c r="G125" s="28"/>
    </row>
    <row r="126" spans="1:7">
      <c r="B126" s="28" t="e">
        <f t="shared" si="10"/>
        <v>#REF!</v>
      </c>
      <c r="C126" s="28" t="e">
        <f t="shared" si="11"/>
        <v>#REF!</v>
      </c>
      <c r="D126" s="28" t="e">
        <f t="shared" si="12"/>
        <v>#REF!</v>
      </c>
      <c r="E126" s="28" t="e">
        <f t="shared" si="13"/>
        <v>#REF!</v>
      </c>
      <c r="F126" s="28"/>
      <c r="G126" s="28"/>
    </row>
    <row r="127" spans="1:7">
      <c r="B127" s="28" t="e">
        <f t="shared" si="10"/>
        <v>#REF!</v>
      </c>
      <c r="C127" s="28" t="e">
        <f t="shared" si="11"/>
        <v>#REF!</v>
      </c>
      <c r="D127" s="28" t="e">
        <f t="shared" si="12"/>
        <v>#REF!</v>
      </c>
      <c r="E127" s="28" t="e">
        <f t="shared" si="13"/>
        <v>#REF!</v>
      </c>
      <c r="F127" s="28"/>
      <c r="G127" s="28"/>
    </row>
    <row r="128" spans="1:7">
      <c r="B128" s="28" t="e">
        <f t="shared" si="10"/>
        <v>#REF!</v>
      </c>
      <c r="C128" s="28" t="e">
        <f t="shared" si="11"/>
        <v>#REF!</v>
      </c>
      <c r="D128" s="28" t="e">
        <f t="shared" si="12"/>
        <v>#REF!</v>
      </c>
      <c r="E128" s="28" t="e">
        <f t="shared" si="13"/>
        <v>#REF!</v>
      </c>
      <c r="F128" s="28"/>
      <c r="G128" s="28"/>
    </row>
    <row r="129" spans="1:7">
      <c r="B129" s="28" t="e">
        <f t="shared" si="10"/>
        <v>#REF!</v>
      </c>
      <c r="C129" s="28" t="e">
        <f t="shared" si="11"/>
        <v>#REF!</v>
      </c>
      <c r="D129" s="28" t="e">
        <f t="shared" si="12"/>
        <v>#REF!</v>
      </c>
      <c r="E129" s="28" t="e">
        <f t="shared" si="13"/>
        <v>#REF!</v>
      </c>
      <c r="F129" s="28"/>
      <c r="G129" s="28"/>
    </row>
    <row r="130" spans="1:7">
      <c r="B130" s="28" t="e">
        <f t="shared" si="10"/>
        <v>#REF!</v>
      </c>
      <c r="C130" s="28" t="e">
        <f t="shared" si="11"/>
        <v>#REF!</v>
      </c>
      <c r="D130" s="28" t="e">
        <f t="shared" si="12"/>
        <v>#REF!</v>
      </c>
      <c r="E130" s="28" t="e">
        <f t="shared" si="13"/>
        <v>#REF!</v>
      </c>
      <c r="F130" s="28"/>
      <c r="G130" s="28"/>
    </row>
    <row r="131" spans="1:7">
      <c r="B131" s="28" t="e">
        <f t="shared" si="10"/>
        <v>#REF!</v>
      </c>
      <c r="C131" s="28" t="e">
        <f t="shared" si="11"/>
        <v>#REF!</v>
      </c>
      <c r="D131" s="28" t="e">
        <f t="shared" si="12"/>
        <v>#REF!</v>
      </c>
      <c r="E131" s="28" t="e">
        <f t="shared" si="13"/>
        <v>#REF!</v>
      </c>
      <c r="F131" s="28"/>
      <c r="G131" s="28"/>
    </row>
    <row r="132" spans="1:7">
      <c r="B132" s="28" t="e">
        <f t="shared" si="10"/>
        <v>#REF!</v>
      </c>
      <c r="C132" s="28" t="e">
        <f t="shared" si="11"/>
        <v>#REF!</v>
      </c>
      <c r="D132" s="28" t="e">
        <f t="shared" si="12"/>
        <v>#REF!</v>
      </c>
      <c r="E132" s="28" t="e">
        <f t="shared" si="13"/>
        <v>#REF!</v>
      </c>
      <c r="F132" s="28"/>
      <c r="G132" s="28"/>
    </row>
    <row r="133" spans="1:7">
      <c r="A133" t="s">
        <v>10</v>
      </c>
      <c r="B133" s="28" t="e">
        <f t="shared" si="10"/>
        <v>#REF!</v>
      </c>
      <c r="C133" s="28" t="e">
        <f t="shared" si="11"/>
        <v>#REF!</v>
      </c>
      <c r="D133" s="28" t="e">
        <f t="shared" si="12"/>
        <v>#REF!</v>
      </c>
      <c r="E133" s="28" t="e">
        <f t="shared" si="13"/>
        <v>#REF!</v>
      </c>
      <c r="F133" s="28"/>
      <c r="G133" s="28"/>
    </row>
    <row r="134" spans="1:7">
      <c r="B134" s="28" t="e">
        <f t="shared" si="10"/>
        <v>#REF!</v>
      </c>
      <c r="C134" s="28" t="e">
        <f t="shared" si="11"/>
        <v>#REF!</v>
      </c>
      <c r="D134" s="28" t="e">
        <f t="shared" si="12"/>
        <v>#REF!</v>
      </c>
      <c r="E134" s="28" t="e">
        <f t="shared" si="13"/>
        <v>#REF!</v>
      </c>
      <c r="F134" s="28"/>
      <c r="G134" s="28"/>
    </row>
    <row r="135" spans="1:7">
      <c r="B135" s="28" t="e">
        <f t="shared" si="10"/>
        <v>#REF!</v>
      </c>
      <c r="C135" s="28" t="e">
        <f t="shared" si="11"/>
        <v>#REF!</v>
      </c>
      <c r="D135" s="28" t="e">
        <f t="shared" si="12"/>
        <v>#REF!</v>
      </c>
      <c r="E135" s="28" t="e">
        <f t="shared" si="13"/>
        <v>#REF!</v>
      </c>
      <c r="F135" s="28"/>
      <c r="G135" s="28"/>
    </row>
    <row r="136" spans="1:7">
      <c r="B136" s="28" t="e">
        <f t="shared" si="10"/>
        <v>#REF!</v>
      </c>
      <c r="C136" s="28" t="e">
        <f t="shared" si="11"/>
        <v>#REF!</v>
      </c>
      <c r="D136" s="28" t="e">
        <f t="shared" si="12"/>
        <v>#REF!</v>
      </c>
      <c r="E136" s="28" t="e">
        <f t="shared" si="13"/>
        <v>#REF!</v>
      </c>
      <c r="F136" s="28"/>
      <c r="G136" s="28"/>
    </row>
    <row r="137" spans="1:7">
      <c r="B137" s="28" t="e">
        <f t="shared" si="10"/>
        <v>#REF!</v>
      </c>
      <c r="C137" s="28" t="e">
        <f t="shared" si="11"/>
        <v>#REF!</v>
      </c>
      <c r="D137" s="28" t="e">
        <f t="shared" si="12"/>
        <v>#REF!</v>
      </c>
      <c r="E137" s="28" t="e">
        <f t="shared" si="13"/>
        <v>#REF!</v>
      </c>
      <c r="F137" s="28"/>
      <c r="G137" s="28"/>
    </row>
    <row r="138" spans="1:7">
      <c r="B138" s="28" t="e">
        <f t="shared" si="10"/>
        <v>#REF!</v>
      </c>
      <c r="C138" s="28" t="e">
        <f t="shared" si="11"/>
        <v>#REF!</v>
      </c>
      <c r="D138" s="28" t="e">
        <f t="shared" si="12"/>
        <v>#REF!</v>
      </c>
      <c r="E138" s="28" t="e">
        <f t="shared" si="13"/>
        <v>#REF!</v>
      </c>
      <c r="F138" s="28"/>
      <c r="G138" s="28"/>
    </row>
    <row r="139" spans="1:7">
      <c r="B139" s="28" t="e">
        <f t="shared" si="10"/>
        <v>#REF!</v>
      </c>
      <c r="C139" s="28" t="e">
        <f t="shared" si="11"/>
        <v>#REF!</v>
      </c>
      <c r="D139" s="28" t="e">
        <f t="shared" si="12"/>
        <v>#REF!</v>
      </c>
      <c r="E139" s="28" t="e">
        <f t="shared" si="13"/>
        <v>#REF!</v>
      </c>
      <c r="F139" s="28"/>
      <c r="G139" s="28"/>
    </row>
    <row r="140" spans="1:7">
      <c r="B140" s="28" t="e">
        <f t="shared" si="10"/>
        <v>#REF!</v>
      </c>
      <c r="C140" s="28" t="e">
        <f t="shared" si="11"/>
        <v>#REF!</v>
      </c>
      <c r="D140" s="28" t="e">
        <f t="shared" si="12"/>
        <v>#REF!</v>
      </c>
      <c r="E140" s="28" t="e">
        <f t="shared" si="13"/>
        <v>#REF!</v>
      </c>
      <c r="F140" s="28"/>
      <c r="G140" s="28"/>
    </row>
    <row r="141" spans="1:7">
      <c r="B141" s="28" t="e">
        <f t="shared" si="10"/>
        <v>#REF!</v>
      </c>
      <c r="C141" s="28" t="e">
        <f t="shared" si="11"/>
        <v>#REF!</v>
      </c>
      <c r="D141" s="28" t="e">
        <f t="shared" si="12"/>
        <v>#REF!</v>
      </c>
      <c r="E141" s="28" t="e">
        <f t="shared" si="13"/>
        <v>#REF!</v>
      </c>
      <c r="F141" s="28"/>
      <c r="G141" s="28"/>
    </row>
    <row r="142" spans="1:7">
      <c r="B142" s="28" t="e">
        <f t="shared" si="10"/>
        <v>#REF!</v>
      </c>
      <c r="C142" s="28" t="e">
        <f t="shared" si="11"/>
        <v>#REF!</v>
      </c>
      <c r="D142" s="28" t="e">
        <f t="shared" si="12"/>
        <v>#REF!</v>
      </c>
      <c r="E142" s="28" t="e">
        <f t="shared" si="13"/>
        <v>#REF!</v>
      </c>
      <c r="F142" s="28"/>
      <c r="G142" s="28"/>
    </row>
    <row r="143" spans="1:7">
      <c r="B143" s="28" t="e">
        <f t="shared" si="10"/>
        <v>#REF!</v>
      </c>
      <c r="C143" s="28" t="e">
        <f t="shared" si="11"/>
        <v>#REF!</v>
      </c>
      <c r="D143" s="28" t="e">
        <f t="shared" si="12"/>
        <v>#REF!</v>
      </c>
      <c r="E143" s="28" t="e">
        <f t="shared" si="13"/>
        <v>#REF!</v>
      </c>
      <c r="F143" s="28"/>
      <c r="G143" s="28"/>
    </row>
    <row r="144" spans="1:7">
      <c r="B144" s="28" t="e">
        <f t="shared" si="10"/>
        <v>#REF!</v>
      </c>
      <c r="C144" s="28" t="e">
        <f t="shared" si="11"/>
        <v>#REF!</v>
      </c>
      <c r="D144" s="28" t="e">
        <f t="shared" si="12"/>
        <v>#REF!</v>
      </c>
      <c r="E144" s="28" t="e">
        <f t="shared" si="13"/>
        <v>#REF!</v>
      </c>
      <c r="F144" s="28"/>
      <c r="G144" s="28"/>
    </row>
    <row r="145" spans="1:7">
      <c r="A145" t="s">
        <v>11</v>
      </c>
      <c r="B145" s="28" t="e">
        <f t="shared" si="10"/>
        <v>#REF!</v>
      </c>
      <c r="C145" s="28" t="e">
        <f t="shared" si="11"/>
        <v>#REF!</v>
      </c>
      <c r="D145" s="28" t="e">
        <f t="shared" si="12"/>
        <v>#REF!</v>
      </c>
      <c r="E145" s="28" t="e">
        <f t="shared" si="13"/>
        <v>#REF!</v>
      </c>
      <c r="F145" s="28"/>
      <c r="G145" s="28"/>
    </row>
    <row r="146" spans="1:7">
      <c r="B146" s="28" t="e">
        <f t="shared" si="10"/>
        <v>#REF!</v>
      </c>
      <c r="C146" s="28" t="e">
        <f t="shared" si="11"/>
        <v>#REF!</v>
      </c>
      <c r="D146" s="28" t="e">
        <f t="shared" si="12"/>
        <v>#REF!</v>
      </c>
      <c r="E146" s="28" t="e">
        <f t="shared" si="13"/>
        <v>#REF!</v>
      </c>
    </row>
    <row r="147" spans="1:7">
      <c r="B147" s="28" t="e">
        <f t="shared" si="10"/>
        <v>#REF!</v>
      </c>
      <c r="C147" s="28" t="e">
        <f t="shared" si="11"/>
        <v>#REF!</v>
      </c>
      <c r="D147" s="28" t="e">
        <f t="shared" si="12"/>
        <v>#REF!</v>
      </c>
      <c r="E147" s="28" t="e">
        <f t="shared" si="13"/>
        <v>#REF!</v>
      </c>
    </row>
    <row r="148" spans="1:7">
      <c r="B148" s="28" t="e">
        <f t="shared" si="10"/>
        <v>#REF!</v>
      </c>
      <c r="C148" s="28" t="e">
        <f t="shared" si="11"/>
        <v>#REF!</v>
      </c>
      <c r="D148" s="28" t="e">
        <f t="shared" si="12"/>
        <v>#REF!</v>
      </c>
      <c r="E148" s="28" t="e">
        <f t="shared" si="13"/>
        <v>#REF!</v>
      </c>
    </row>
    <row r="149" spans="1:7">
      <c r="B149" s="28" t="e">
        <f t="shared" si="10"/>
        <v>#REF!</v>
      </c>
      <c r="C149" s="28" t="e">
        <f t="shared" si="11"/>
        <v>#REF!</v>
      </c>
      <c r="D149" s="28" t="e">
        <f t="shared" si="12"/>
        <v>#REF!</v>
      </c>
      <c r="E149" s="28" t="e">
        <f t="shared" si="13"/>
        <v>#REF!</v>
      </c>
    </row>
    <row r="150" spans="1:7">
      <c r="B150" s="28" t="e">
        <f t="shared" ref="B150:B213" si="14">+B149</f>
        <v>#REF!</v>
      </c>
      <c r="C150" s="28" t="e">
        <f t="shared" ref="C150:C213" si="15">+E149*$I$4</f>
        <v>#REF!</v>
      </c>
      <c r="D150" s="28" t="e">
        <f t="shared" ref="D150:D213" si="16">+B150-C150</f>
        <v>#REF!</v>
      </c>
      <c r="E150" s="28" t="e">
        <f t="shared" ref="E150:E213" si="17">+E149-D150</f>
        <v>#REF!</v>
      </c>
    </row>
    <row r="151" spans="1:7">
      <c r="B151" s="28" t="e">
        <f t="shared" si="14"/>
        <v>#REF!</v>
      </c>
      <c r="C151" s="28" t="e">
        <f t="shared" si="15"/>
        <v>#REF!</v>
      </c>
      <c r="D151" s="28" t="e">
        <f t="shared" si="16"/>
        <v>#REF!</v>
      </c>
      <c r="E151" s="28" t="e">
        <f t="shared" si="17"/>
        <v>#REF!</v>
      </c>
    </row>
    <row r="152" spans="1:7">
      <c r="B152" s="28" t="e">
        <f t="shared" si="14"/>
        <v>#REF!</v>
      </c>
      <c r="C152" s="28" t="e">
        <f t="shared" si="15"/>
        <v>#REF!</v>
      </c>
      <c r="D152" s="28" t="e">
        <f t="shared" si="16"/>
        <v>#REF!</v>
      </c>
      <c r="E152" s="28" t="e">
        <f t="shared" si="17"/>
        <v>#REF!</v>
      </c>
    </row>
    <row r="153" spans="1:7">
      <c r="B153" s="28" t="e">
        <f t="shared" si="14"/>
        <v>#REF!</v>
      </c>
      <c r="C153" s="28" t="e">
        <f t="shared" si="15"/>
        <v>#REF!</v>
      </c>
      <c r="D153" s="28" t="e">
        <f t="shared" si="16"/>
        <v>#REF!</v>
      </c>
      <c r="E153" s="28" t="e">
        <f t="shared" si="17"/>
        <v>#REF!</v>
      </c>
    </row>
    <row r="154" spans="1:7">
      <c r="B154" s="28" t="e">
        <f t="shared" si="14"/>
        <v>#REF!</v>
      </c>
      <c r="C154" s="28" t="e">
        <f t="shared" si="15"/>
        <v>#REF!</v>
      </c>
      <c r="D154" s="28" t="e">
        <f t="shared" si="16"/>
        <v>#REF!</v>
      </c>
      <c r="E154" s="28" t="e">
        <f t="shared" si="17"/>
        <v>#REF!</v>
      </c>
    </row>
    <row r="155" spans="1:7">
      <c r="B155" s="28" t="e">
        <f t="shared" si="14"/>
        <v>#REF!</v>
      </c>
      <c r="C155" s="28" t="e">
        <f t="shared" si="15"/>
        <v>#REF!</v>
      </c>
      <c r="D155" s="28" t="e">
        <f t="shared" si="16"/>
        <v>#REF!</v>
      </c>
      <c r="E155" s="28" t="e">
        <f t="shared" si="17"/>
        <v>#REF!</v>
      </c>
    </row>
    <row r="156" spans="1:7">
      <c r="B156" s="28" t="e">
        <f t="shared" si="14"/>
        <v>#REF!</v>
      </c>
      <c r="C156" s="28" t="e">
        <f t="shared" si="15"/>
        <v>#REF!</v>
      </c>
      <c r="D156" s="28" t="e">
        <f t="shared" si="16"/>
        <v>#REF!</v>
      </c>
      <c r="E156" s="28" t="e">
        <f t="shared" si="17"/>
        <v>#REF!</v>
      </c>
    </row>
    <row r="157" spans="1:7">
      <c r="A157" t="s">
        <v>12</v>
      </c>
      <c r="B157" s="28" t="e">
        <f t="shared" si="14"/>
        <v>#REF!</v>
      </c>
      <c r="C157" s="28" t="e">
        <f t="shared" si="15"/>
        <v>#REF!</v>
      </c>
      <c r="D157" s="28" t="e">
        <f t="shared" si="16"/>
        <v>#REF!</v>
      </c>
      <c r="E157" s="28" t="e">
        <f t="shared" si="17"/>
        <v>#REF!</v>
      </c>
    </row>
    <row r="158" spans="1:7">
      <c r="B158" s="28" t="e">
        <f t="shared" si="14"/>
        <v>#REF!</v>
      </c>
      <c r="C158" s="28" t="e">
        <f t="shared" si="15"/>
        <v>#REF!</v>
      </c>
      <c r="D158" s="28" t="e">
        <f t="shared" si="16"/>
        <v>#REF!</v>
      </c>
      <c r="E158" s="28" t="e">
        <f t="shared" si="17"/>
        <v>#REF!</v>
      </c>
    </row>
    <row r="159" spans="1:7">
      <c r="B159" s="28" t="e">
        <f t="shared" si="14"/>
        <v>#REF!</v>
      </c>
      <c r="C159" s="28" t="e">
        <f t="shared" si="15"/>
        <v>#REF!</v>
      </c>
      <c r="D159" s="28" t="e">
        <f t="shared" si="16"/>
        <v>#REF!</v>
      </c>
      <c r="E159" s="28" t="e">
        <f t="shared" si="17"/>
        <v>#REF!</v>
      </c>
    </row>
    <row r="160" spans="1:7">
      <c r="B160" s="28" t="e">
        <f t="shared" si="14"/>
        <v>#REF!</v>
      </c>
      <c r="C160" s="28" t="e">
        <f t="shared" si="15"/>
        <v>#REF!</v>
      </c>
      <c r="D160" s="28" t="e">
        <f t="shared" si="16"/>
        <v>#REF!</v>
      </c>
      <c r="E160" s="28" t="e">
        <f t="shared" si="17"/>
        <v>#REF!</v>
      </c>
    </row>
    <row r="161" spans="1:5">
      <c r="B161" s="28" t="e">
        <f t="shared" si="14"/>
        <v>#REF!</v>
      </c>
      <c r="C161" s="28" t="e">
        <f t="shared" si="15"/>
        <v>#REF!</v>
      </c>
      <c r="D161" s="28" t="e">
        <f t="shared" si="16"/>
        <v>#REF!</v>
      </c>
      <c r="E161" s="28" t="e">
        <f t="shared" si="17"/>
        <v>#REF!</v>
      </c>
    </row>
    <row r="162" spans="1:5">
      <c r="B162" s="28" t="e">
        <f t="shared" si="14"/>
        <v>#REF!</v>
      </c>
      <c r="C162" s="28" t="e">
        <f t="shared" si="15"/>
        <v>#REF!</v>
      </c>
      <c r="D162" s="28" t="e">
        <f t="shared" si="16"/>
        <v>#REF!</v>
      </c>
      <c r="E162" s="28" t="e">
        <f t="shared" si="17"/>
        <v>#REF!</v>
      </c>
    </row>
    <row r="163" spans="1:5">
      <c r="B163" s="28" t="e">
        <f t="shared" si="14"/>
        <v>#REF!</v>
      </c>
      <c r="C163" s="28" t="e">
        <f t="shared" si="15"/>
        <v>#REF!</v>
      </c>
      <c r="D163" s="28" t="e">
        <f t="shared" si="16"/>
        <v>#REF!</v>
      </c>
      <c r="E163" s="28" t="e">
        <f t="shared" si="17"/>
        <v>#REF!</v>
      </c>
    </row>
    <row r="164" spans="1:5">
      <c r="B164" s="28" t="e">
        <f t="shared" si="14"/>
        <v>#REF!</v>
      </c>
      <c r="C164" s="28" t="e">
        <f t="shared" si="15"/>
        <v>#REF!</v>
      </c>
      <c r="D164" s="28" t="e">
        <f t="shared" si="16"/>
        <v>#REF!</v>
      </c>
      <c r="E164" s="28" t="e">
        <f t="shared" si="17"/>
        <v>#REF!</v>
      </c>
    </row>
    <row r="165" spans="1:5">
      <c r="B165" s="28" t="e">
        <f t="shared" si="14"/>
        <v>#REF!</v>
      </c>
      <c r="C165" s="28" t="e">
        <f t="shared" si="15"/>
        <v>#REF!</v>
      </c>
      <c r="D165" s="28" t="e">
        <f t="shared" si="16"/>
        <v>#REF!</v>
      </c>
      <c r="E165" s="28" t="e">
        <f t="shared" si="17"/>
        <v>#REF!</v>
      </c>
    </row>
    <row r="166" spans="1:5">
      <c r="B166" s="28" t="e">
        <f t="shared" si="14"/>
        <v>#REF!</v>
      </c>
      <c r="C166" s="28" t="e">
        <f t="shared" si="15"/>
        <v>#REF!</v>
      </c>
      <c r="D166" s="28" t="e">
        <f t="shared" si="16"/>
        <v>#REF!</v>
      </c>
      <c r="E166" s="28" t="e">
        <f t="shared" si="17"/>
        <v>#REF!</v>
      </c>
    </row>
    <row r="167" spans="1:5">
      <c r="B167" s="28" t="e">
        <f t="shared" si="14"/>
        <v>#REF!</v>
      </c>
      <c r="C167" s="28" t="e">
        <f t="shared" si="15"/>
        <v>#REF!</v>
      </c>
      <c r="D167" s="28" t="e">
        <f t="shared" si="16"/>
        <v>#REF!</v>
      </c>
      <c r="E167" s="28" t="e">
        <f t="shared" si="17"/>
        <v>#REF!</v>
      </c>
    </row>
    <row r="168" spans="1:5">
      <c r="B168" s="28" t="e">
        <f t="shared" si="14"/>
        <v>#REF!</v>
      </c>
      <c r="C168" s="28" t="e">
        <f t="shared" si="15"/>
        <v>#REF!</v>
      </c>
      <c r="D168" s="28" t="e">
        <f t="shared" si="16"/>
        <v>#REF!</v>
      </c>
      <c r="E168" s="28" t="e">
        <f t="shared" si="17"/>
        <v>#REF!</v>
      </c>
    </row>
    <row r="169" spans="1:5">
      <c r="A169" t="s">
        <v>13</v>
      </c>
      <c r="B169" s="28" t="e">
        <f t="shared" si="14"/>
        <v>#REF!</v>
      </c>
      <c r="C169" s="28" t="e">
        <f t="shared" si="15"/>
        <v>#REF!</v>
      </c>
      <c r="D169" s="28" t="e">
        <f t="shared" si="16"/>
        <v>#REF!</v>
      </c>
      <c r="E169" s="28" t="e">
        <f t="shared" si="17"/>
        <v>#REF!</v>
      </c>
    </row>
    <row r="170" spans="1:5">
      <c r="B170" s="28" t="e">
        <f t="shared" si="14"/>
        <v>#REF!</v>
      </c>
      <c r="C170" s="28" t="e">
        <f t="shared" si="15"/>
        <v>#REF!</v>
      </c>
      <c r="D170" s="28" t="e">
        <f t="shared" si="16"/>
        <v>#REF!</v>
      </c>
      <c r="E170" s="28" t="e">
        <f t="shared" si="17"/>
        <v>#REF!</v>
      </c>
    </row>
    <row r="171" spans="1:5">
      <c r="B171" s="28" t="e">
        <f t="shared" si="14"/>
        <v>#REF!</v>
      </c>
      <c r="C171" s="28" t="e">
        <f t="shared" si="15"/>
        <v>#REF!</v>
      </c>
      <c r="D171" s="28" t="e">
        <f t="shared" si="16"/>
        <v>#REF!</v>
      </c>
      <c r="E171" s="28" t="e">
        <f t="shared" si="17"/>
        <v>#REF!</v>
      </c>
    </row>
    <row r="172" spans="1:5">
      <c r="B172" s="28" t="e">
        <f t="shared" si="14"/>
        <v>#REF!</v>
      </c>
      <c r="C172" s="28" t="e">
        <f t="shared" si="15"/>
        <v>#REF!</v>
      </c>
      <c r="D172" s="28" t="e">
        <f t="shared" si="16"/>
        <v>#REF!</v>
      </c>
      <c r="E172" s="28" t="e">
        <f t="shared" si="17"/>
        <v>#REF!</v>
      </c>
    </row>
    <row r="173" spans="1:5">
      <c r="B173" s="28" t="e">
        <f t="shared" si="14"/>
        <v>#REF!</v>
      </c>
      <c r="C173" s="28" t="e">
        <f t="shared" si="15"/>
        <v>#REF!</v>
      </c>
      <c r="D173" s="28" t="e">
        <f t="shared" si="16"/>
        <v>#REF!</v>
      </c>
      <c r="E173" s="28" t="e">
        <f t="shared" si="17"/>
        <v>#REF!</v>
      </c>
    </row>
    <row r="174" spans="1:5">
      <c r="B174" s="28" t="e">
        <f t="shared" si="14"/>
        <v>#REF!</v>
      </c>
      <c r="C174" s="28" t="e">
        <f t="shared" si="15"/>
        <v>#REF!</v>
      </c>
      <c r="D174" s="28" t="e">
        <f t="shared" si="16"/>
        <v>#REF!</v>
      </c>
      <c r="E174" s="28" t="e">
        <f t="shared" si="17"/>
        <v>#REF!</v>
      </c>
    </row>
    <row r="175" spans="1:5">
      <c r="B175" s="28" t="e">
        <f t="shared" si="14"/>
        <v>#REF!</v>
      </c>
      <c r="C175" s="28" t="e">
        <f t="shared" si="15"/>
        <v>#REF!</v>
      </c>
      <c r="D175" s="28" t="e">
        <f t="shared" si="16"/>
        <v>#REF!</v>
      </c>
      <c r="E175" s="28" t="e">
        <f t="shared" si="17"/>
        <v>#REF!</v>
      </c>
    </row>
    <row r="176" spans="1:5">
      <c r="B176" s="28" t="e">
        <f t="shared" si="14"/>
        <v>#REF!</v>
      </c>
      <c r="C176" s="28" t="e">
        <f t="shared" si="15"/>
        <v>#REF!</v>
      </c>
      <c r="D176" s="28" t="e">
        <f t="shared" si="16"/>
        <v>#REF!</v>
      </c>
      <c r="E176" s="28" t="e">
        <f t="shared" si="17"/>
        <v>#REF!</v>
      </c>
    </row>
    <row r="177" spans="1:5">
      <c r="B177" s="28" t="e">
        <f t="shared" si="14"/>
        <v>#REF!</v>
      </c>
      <c r="C177" s="28" t="e">
        <f t="shared" si="15"/>
        <v>#REF!</v>
      </c>
      <c r="D177" s="28" t="e">
        <f t="shared" si="16"/>
        <v>#REF!</v>
      </c>
      <c r="E177" s="28" t="e">
        <f t="shared" si="17"/>
        <v>#REF!</v>
      </c>
    </row>
    <row r="178" spans="1:5">
      <c r="B178" s="28" t="e">
        <f t="shared" si="14"/>
        <v>#REF!</v>
      </c>
      <c r="C178" s="28" t="e">
        <f t="shared" si="15"/>
        <v>#REF!</v>
      </c>
      <c r="D178" s="28" t="e">
        <f t="shared" si="16"/>
        <v>#REF!</v>
      </c>
      <c r="E178" s="28" t="e">
        <f t="shared" si="17"/>
        <v>#REF!</v>
      </c>
    </row>
    <row r="179" spans="1:5">
      <c r="B179" s="28" t="e">
        <f t="shared" si="14"/>
        <v>#REF!</v>
      </c>
      <c r="C179" s="28" t="e">
        <f t="shared" si="15"/>
        <v>#REF!</v>
      </c>
      <c r="D179" s="28" t="e">
        <f t="shared" si="16"/>
        <v>#REF!</v>
      </c>
      <c r="E179" s="28" t="e">
        <f t="shared" si="17"/>
        <v>#REF!</v>
      </c>
    </row>
    <row r="180" spans="1:5">
      <c r="B180" s="28" t="e">
        <f t="shared" si="14"/>
        <v>#REF!</v>
      </c>
      <c r="C180" s="28" t="e">
        <f t="shared" si="15"/>
        <v>#REF!</v>
      </c>
      <c r="D180" s="28" t="e">
        <f t="shared" si="16"/>
        <v>#REF!</v>
      </c>
      <c r="E180" s="28" t="e">
        <f t="shared" si="17"/>
        <v>#REF!</v>
      </c>
    </row>
    <row r="181" spans="1:5">
      <c r="A181" t="s">
        <v>14</v>
      </c>
      <c r="B181" s="28" t="e">
        <f t="shared" si="14"/>
        <v>#REF!</v>
      </c>
      <c r="C181" s="28" t="e">
        <f t="shared" si="15"/>
        <v>#REF!</v>
      </c>
      <c r="D181" s="28" t="e">
        <f t="shared" si="16"/>
        <v>#REF!</v>
      </c>
      <c r="E181" s="28" t="e">
        <f t="shared" si="17"/>
        <v>#REF!</v>
      </c>
    </row>
    <row r="182" spans="1:5">
      <c r="B182" s="28" t="e">
        <f t="shared" si="14"/>
        <v>#REF!</v>
      </c>
      <c r="C182" s="28" t="e">
        <f t="shared" si="15"/>
        <v>#REF!</v>
      </c>
      <c r="D182" s="28" t="e">
        <f t="shared" si="16"/>
        <v>#REF!</v>
      </c>
      <c r="E182" s="28" t="e">
        <f t="shared" si="17"/>
        <v>#REF!</v>
      </c>
    </row>
    <row r="183" spans="1:5">
      <c r="B183" s="28" t="e">
        <f t="shared" si="14"/>
        <v>#REF!</v>
      </c>
      <c r="C183" s="28" t="e">
        <f t="shared" si="15"/>
        <v>#REF!</v>
      </c>
      <c r="D183" s="28" t="e">
        <f t="shared" si="16"/>
        <v>#REF!</v>
      </c>
      <c r="E183" s="28" t="e">
        <f t="shared" si="17"/>
        <v>#REF!</v>
      </c>
    </row>
    <row r="184" spans="1:5">
      <c r="B184" s="28" t="e">
        <f t="shared" si="14"/>
        <v>#REF!</v>
      </c>
      <c r="C184" s="28" t="e">
        <f t="shared" si="15"/>
        <v>#REF!</v>
      </c>
      <c r="D184" s="28" t="e">
        <f t="shared" si="16"/>
        <v>#REF!</v>
      </c>
      <c r="E184" s="28" t="e">
        <f t="shared" si="17"/>
        <v>#REF!</v>
      </c>
    </row>
    <row r="185" spans="1:5">
      <c r="B185" s="28" t="e">
        <f t="shared" si="14"/>
        <v>#REF!</v>
      </c>
      <c r="C185" s="28" t="e">
        <f t="shared" si="15"/>
        <v>#REF!</v>
      </c>
      <c r="D185" s="28" t="e">
        <f t="shared" si="16"/>
        <v>#REF!</v>
      </c>
      <c r="E185" s="28" t="e">
        <f t="shared" si="17"/>
        <v>#REF!</v>
      </c>
    </row>
    <row r="186" spans="1:5">
      <c r="B186" s="28" t="e">
        <f t="shared" si="14"/>
        <v>#REF!</v>
      </c>
      <c r="C186" s="28" t="e">
        <f t="shared" si="15"/>
        <v>#REF!</v>
      </c>
      <c r="D186" s="28" t="e">
        <f t="shared" si="16"/>
        <v>#REF!</v>
      </c>
      <c r="E186" s="28" t="e">
        <f t="shared" si="17"/>
        <v>#REF!</v>
      </c>
    </row>
    <row r="187" spans="1:5">
      <c r="B187" s="28" t="e">
        <f t="shared" si="14"/>
        <v>#REF!</v>
      </c>
      <c r="C187" s="28" t="e">
        <f t="shared" si="15"/>
        <v>#REF!</v>
      </c>
      <c r="D187" s="28" t="e">
        <f t="shared" si="16"/>
        <v>#REF!</v>
      </c>
      <c r="E187" s="28" t="e">
        <f t="shared" si="17"/>
        <v>#REF!</v>
      </c>
    </row>
    <row r="188" spans="1:5">
      <c r="B188" s="28" t="e">
        <f t="shared" si="14"/>
        <v>#REF!</v>
      </c>
      <c r="C188" s="28" t="e">
        <f t="shared" si="15"/>
        <v>#REF!</v>
      </c>
      <c r="D188" s="28" t="e">
        <f t="shared" si="16"/>
        <v>#REF!</v>
      </c>
      <c r="E188" s="28" t="e">
        <f t="shared" si="17"/>
        <v>#REF!</v>
      </c>
    </row>
    <row r="189" spans="1:5">
      <c r="B189" s="28" t="e">
        <f t="shared" si="14"/>
        <v>#REF!</v>
      </c>
      <c r="C189" s="28" t="e">
        <f t="shared" si="15"/>
        <v>#REF!</v>
      </c>
      <c r="D189" s="28" t="e">
        <f t="shared" si="16"/>
        <v>#REF!</v>
      </c>
      <c r="E189" s="28" t="e">
        <f t="shared" si="17"/>
        <v>#REF!</v>
      </c>
    </row>
    <row r="190" spans="1:5">
      <c r="B190" s="28" t="e">
        <f t="shared" si="14"/>
        <v>#REF!</v>
      </c>
      <c r="C190" s="28" t="e">
        <f t="shared" si="15"/>
        <v>#REF!</v>
      </c>
      <c r="D190" s="28" t="e">
        <f t="shared" si="16"/>
        <v>#REF!</v>
      </c>
      <c r="E190" s="28" t="e">
        <f t="shared" si="17"/>
        <v>#REF!</v>
      </c>
    </row>
    <row r="191" spans="1:5">
      <c r="B191" s="28" t="e">
        <f t="shared" si="14"/>
        <v>#REF!</v>
      </c>
      <c r="C191" s="28" t="e">
        <f t="shared" si="15"/>
        <v>#REF!</v>
      </c>
      <c r="D191" s="28" t="e">
        <f t="shared" si="16"/>
        <v>#REF!</v>
      </c>
      <c r="E191" s="28" t="e">
        <f t="shared" si="17"/>
        <v>#REF!</v>
      </c>
    </row>
    <row r="192" spans="1:5">
      <c r="B192" s="28" t="e">
        <f t="shared" si="14"/>
        <v>#REF!</v>
      </c>
      <c r="C192" s="28" t="e">
        <f t="shared" si="15"/>
        <v>#REF!</v>
      </c>
      <c r="D192" s="28" t="e">
        <f t="shared" si="16"/>
        <v>#REF!</v>
      </c>
      <c r="E192" s="28" t="e">
        <f t="shared" si="17"/>
        <v>#REF!</v>
      </c>
    </row>
    <row r="193" spans="1:5">
      <c r="A193" t="s">
        <v>15</v>
      </c>
      <c r="B193" s="28" t="e">
        <f t="shared" si="14"/>
        <v>#REF!</v>
      </c>
      <c r="C193" s="28" t="e">
        <f t="shared" si="15"/>
        <v>#REF!</v>
      </c>
      <c r="D193" s="28" t="e">
        <f t="shared" si="16"/>
        <v>#REF!</v>
      </c>
      <c r="E193" s="28" t="e">
        <f t="shared" si="17"/>
        <v>#REF!</v>
      </c>
    </row>
    <row r="194" spans="1:5">
      <c r="B194" s="28" t="e">
        <f t="shared" si="14"/>
        <v>#REF!</v>
      </c>
      <c r="C194" s="28" t="e">
        <f t="shared" si="15"/>
        <v>#REF!</v>
      </c>
      <c r="D194" s="28" t="e">
        <f t="shared" si="16"/>
        <v>#REF!</v>
      </c>
      <c r="E194" s="28" t="e">
        <f t="shared" si="17"/>
        <v>#REF!</v>
      </c>
    </row>
    <row r="195" spans="1:5">
      <c r="B195" s="28" t="e">
        <f t="shared" si="14"/>
        <v>#REF!</v>
      </c>
      <c r="C195" s="28" t="e">
        <f t="shared" si="15"/>
        <v>#REF!</v>
      </c>
      <c r="D195" s="28" t="e">
        <f t="shared" si="16"/>
        <v>#REF!</v>
      </c>
      <c r="E195" s="28" t="e">
        <f t="shared" si="17"/>
        <v>#REF!</v>
      </c>
    </row>
    <row r="196" spans="1:5">
      <c r="B196" s="28" t="e">
        <f t="shared" si="14"/>
        <v>#REF!</v>
      </c>
      <c r="C196" s="28" t="e">
        <f t="shared" si="15"/>
        <v>#REF!</v>
      </c>
      <c r="D196" s="28" t="e">
        <f t="shared" si="16"/>
        <v>#REF!</v>
      </c>
      <c r="E196" s="28" t="e">
        <f t="shared" si="17"/>
        <v>#REF!</v>
      </c>
    </row>
    <row r="197" spans="1:5">
      <c r="B197" s="28" t="e">
        <f t="shared" si="14"/>
        <v>#REF!</v>
      </c>
      <c r="C197" s="28" t="e">
        <f t="shared" si="15"/>
        <v>#REF!</v>
      </c>
      <c r="D197" s="28" t="e">
        <f t="shared" si="16"/>
        <v>#REF!</v>
      </c>
      <c r="E197" s="28" t="e">
        <f t="shared" si="17"/>
        <v>#REF!</v>
      </c>
    </row>
    <row r="198" spans="1:5">
      <c r="B198" s="28" t="e">
        <f t="shared" si="14"/>
        <v>#REF!</v>
      </c>
      <c r="C198" s="28" t="e">
        <f t="shared" si="15"/>
        <v>#REF!</v>
      </c>
      <c r="D198" s="28" t="e">
        <f t="shared" si="16"/>
        <v>#REF!</v>
      </c>
      <c r="E198" s="28" t="e">
        <f t="shared" si="17"/>
        <v>#REF!</v>
      </c>
    </row>
    <row r="199" spans="1:5">
      <c r="B199" s="28" t="e">
        <f t="shared" si="14"/>
        <v>#REF!</v>
      </c>
      <c r="C199" s="28" t="e">
        <f t="shared" si="15"/>
        <v>#REF!</v>
      </c>
      <c r="D199" s="28" t="e">
        <f t="shared" si="16"/>
        <v>#REF!</v>
      </c>
      <c r="E199" s="28" t="e">
        <f t="shared" si="17"/>
        <v>#REF!</v>
      </c>
    </row>
    <row r="200" spans="1:5">
      <c r="B200" s="28" t="e">
        <f t="shared" si="14"/>
        <v>#REF!</v>
      </c>
      <c r="C200" s="28" t="e">
        <f t="shared" si="15"/>
        <v>#REF!</v>
      </c>
      <c r="D200" s="28" t="e">
        <f t="shared" si="16"/>
        <v>#REF!</v>
      </c>
      <c r="E200" s="28" t="e">
        <f t="shared" si="17"/>
        <v>#REF!</v>
      </c>
    </row>
    <row r="201" spans="1:5">
      <c r="B201" s="28" t="e">
        <f t="shared" si="14"/>
        <v>#REF!</v>
      </c>
      <c r="C201" s="28" t="e">
        <f t="shared" si="15"/>
        <v>#REF!</v>
      </c>
      <c r="D201" s="28" t="e">
        <f t="shared" si="16"/>
        <v>#REF!</v>
      </c>
      <c r="E201" s="28" t="e">
        <f t="shared" si="17"/>
        <v>#REF!</v>
      </c>
    </row>
    <row r="202" spans="1:5">
      <c r="B202" s="28" t="e">
        <f t="shared" si="14"/>
        <v>#REF!</v>
      </c>
      <c r="C202" s="28" t="e">
        <f t="shared" si="15"/>
        <v>#REF!</v>
      </c>
      <c r="D202" s="28" t="e">
        <f t="shared" si="16"/>
        <v>#REF!</v>
      </c>
      <c r="E202" s="28" t="e">
        <f t="shared" si="17"/>
        <v>#REF!</v>
      </c>
    </row>
    <row r="203" spans="1:5">
      <c r="B203" s="28" t="e">
        <f t="shared" si="14"/>
        <v>#REF!</v>
      </c>
      <c r="C203" s="28" t="e">
        <f t="shared" si="15"/>
        <v>#REF!</v>
      </c>
      <c r="D203" s="28" t="e">
        <f t="shared" si="16"/>
        <v>#REF!</v>
      </c>
      <c r="E203" s="28" t="e">
        <f t="shared" si="17"/>
        <v>#REF!</v>
      </c>
    </row>
    <row r="204" spans="1:5">
      <c r="B204" s="28" t="e">
        <f t="shared" si="14"/>
        <v>#REF!</v>
      </c>
      <c r="C204" s="28" t="e">
        <f t="shared" si="15"/>
        <v>#REF!</v>
      </c>
      <c r="D204" s="28" t="e">
        <f t="shared" si="16"/>
        <v>#REF!</v>
      </c>
      <c r="E204" s="28" t="e">
        <f t="shared" si="17"/>
        <v>#REF!</v>
      </c>
    </row>
    <row r="205" spans="1:5">
      <c r="A205" t="s">
        <v>16</v>
      </c>
      <c r="B205" s="28" t="e">
        <f t="shared" si="14"/>
        <v>#REF!</v>
      </c>
      <c r="C205" s="28" t="e">
        <f t="shared" si="15"/>
        <v>#REF!</v>
      </c>
      <c r="D205" s="28" t="e">
        <f t="shared" si="16"/>
        <v>#REF!</v>
      </c>
      <c r="E205" s="28" t="e">
        <f t="shared" si="17"/>
        <v>#REF!</v>
      </c>
    </row>
    <row r="206" spans="1:5">
      <c r="B206" s="28" t="e">
        <f t="shared" si="14"/>
        <v>#REF!</v>
      </c>
      <c r="C206" s="28" t="e">
        <f t="shared" si="15"/>
        <v>#REF!</v>
      </c>
      <c r="D206" s="28" t="e">
        <f t="shared" si="16"/>
        <v>#REF!</v>
      </c>
      <c r="E206" s="28" t="e">
        <f t="shared" si="17"/>
        <v>#REF!</v>
      </c>
    </row>
    <row r="207" spans="1:5">
      <c r="B207" s="28" t="e">
        <f t="shared" si="14"/>
        <v>#REF!</v>
      </c>
      <c r="C207" s="28" t="e">
        <f t="shared" si="15"/>
        <v>#REF!</v>
      </c>
      <c r="D207" s="28" t="e">
        <f t="shared" si="16"/>
        <v>#REF!</v>
      </c>
      <c r="E207" s="28" t="e">
        <f t="shared" si="17"/>
        <v>#REF!</v>
      </c>
    </row>
    <row r="208" spans="1:5">
      <c r="B208" s="28" t="e">
        <f t="shared" si="14"/>
        <v>#REF!</v>
      </c>
      <c r="C208" s="28" t="e">
        <f t="shared" si="15"/>
        <v>#REF!</v>
      </c>
      <c r="D208" s="28" t="e">
        <f t="shared" si="16"/>
        <v>#REF!</v>
      </c>
      <c r="E208" s="28" t="e">
        <f t="shared" si="17"/>
        <v>#REF!</v>
      </c>
    </row>
    <row r="209" spans="1:5">
      <c r="B209" s="28" t="e">
        <f t="shared" si="14"/>
        <v>#REF!</v>
      </c>
      <c r="C209" s="28" t="e">
        <f t="shared" si="15"/>
        <v>#REF!</v>
      </c>
      <c r="D209" s="28" t="e">
        <f t="shared" si="16"/>
        <v>#REF!</v>
      </c>
      <c r="E209" s="28" t="e">
        <f t="shared" si="17"/>
        <v>#REF!</v>
      </c>
    </row>
    <row r="210" spans="1:5">
      <c r="B210" s="28" t="e">
        <f t="shared" si="14"/>
        <v>#REF!</v>
      </c>
      <c r="C210" s="28" t="e">
        <f t="shared" si="15"/>
        <v>#REF!</v>
      </c>
      <c r="D210" s="28" t="e">
        <f t="shared" si="16"/>
        <v>#REF!</v>
      </c>
      <c r="E210" s="28" t="e">
        <f t="shared" si="17"/>
        <v>#REF!</v>
      </c>
    </row>
    <row r="211" spans="1:5">
      <c r="B211" s="28" t="e">
        <f t="shared" si="14"/>
        <v>#REF!</v>
      </c>
      <c r="C211" s="28" t="e">
        <f t="shared" si="15"/>
        <v>#REF!</v>
      </c>
      <c r="D211" s="28" t="e">
        <f t="shared" si="16"/>
        <v>#REF!</v>
      </c>
      <c r="E211" s="28" t="e">
        <f t="shared" si="17"/>
        <v>#REF!</v>
      </c>
    </row>
    <row r="212" spans="1:5">
      <c r="B212" s="28" t="e">
        <f t="shared" si="14"/>
        <v>#REF!</v>
      </c>
      <c r="C212" s="28" t="e">
        <f t="shared" si="15"/>
        <v>#REF!</v>
      </c>
      <c r="D212" s="28" t="e">
        <f t="shared" si="16"/>
        <v>#REF!</v>
      </c>
      <c r="E212" s="28" t="e">
        <f t="shared" si="17"/>
        <v>#REF!</v>
      </c>
    </row>
    <row r="213" spans="1:5">
      <c r="B213" s="28" t="e">
        <f t="shared" si="14"/>
        <v>#REF!</v>
      </c>
      <c r="C213" s="28" t="e">
        <f t="shared" si="15"/>
        <v>#REF!</v>
      </c>
      <c r="D213" s="28" t="e">
        <f t="shared" si="16"/>
        <v>#REF!</v>
      </c>
      <c r="E213" s="28" t="e">
        <f t="shared" si="17"/>
        <v>#REF!</v>
      </c>
    </row>
    <row r="214" spans="1:5">
      <c r="B214" s="28" t="e">
        <f t="shared" ref="B214:B241" si="18">+B213</f>
        <v>#REF!</v>
      </c>
      <c r="C214" s="28" t="e">
        <f t="shared" ref="C214:C237" si="19">+E213*$I$4</f>
        <v>#REF!</v>
      </c>
      <c r="D214" s="28" t="e">
        <f t="shared" ref="D214:D241" si="20">+B214-C214</f>
        <v>#REF!</v>
      </c>
      <c r="E214" s="28" t="e">
        <f t="shared" ref="E214:E241" si="21">+E213-D214</f>
        <v>#REF!</v>
      </c>
    </row>
    <row r="215" spans="1:5">
      <c r="B215" s="28" t="e">
        <f t="shared" si="18"/>
        <v>#REF!</v>
      </c>
      <c r="C215" s="28" t="e">
        <f t="shared" si="19"/>
        <v>#REF!</v>
      </c>
      <c r="D215" s="28" t="e">
        <f t="shared" si="20"/>
        <v>#REF!</v>
      </c>
      <c r="E215" s="28" t="e">
        <f t="shared" si="21"/>
        <v>#REF!</v>
      </c>
    </row>
    <row r="216" spans="1:5">
      <c r="B216" s="28" t="e">
        <f t="shared" si="18"/>
        <v>#REF!</v>
      </c>
      <c r="C216" s="28" t="e">
        <f t="shared" si="19"/>
        <v>#REF!</v>
      </c>
      <c r="D216" s="28" t="e">
        <f t="shared" si="20"/>
        <v>#REF!</v>
      </c>
      <c r="E216" s="28" t="e">
        <f t="shared" si="21"/>
        <v>#REF!</v>
      </c>
    </row>
    <row r="217" spans="1:5">
      <c r="A217" t="s">
        <v>17</v>
      </c>
      <c r="B217" s="28" t="e">
        <f t="shared" si="18"/>
        <v>#REF!</v>
      </c>
      <c r="C217" s="28" t="e">
        <f t="shared" si="19"/>
        <v>#REF!</v>
      </c>
      <c r="D217" s="28" t="e">
        <f t="shared" si="20"/>
        <v>#REF!</v>
      </c>
      <c r="E217" s="28" t="e">
        <f t="shared" si="21"/>
        <v>#REF!</v>
      </c>
    </row>
    <row r="218" spans="1:5">
      <c r="B218" s="28" t="e">
        <f t="shared" si="18"/>
        <v>#REF!</v>
      </c>
      <c r="C218" s="28" t="e">
        <f t="shared" si="19"/>
        <v>#REF!</v>
      </c>
      <c r="D218" s="28" t="e">
        <f t="shared" si="20"/>
        <v>#REF!</v>
      </c>
      <c r="E218" s="28" t="e">
        <f t="shared" si="21"/>
        <v>#REF!</v>
      </c>
    </row>
    <row r="219" spans="1:5">
      <c r="B219" s="28" t="e">
        <f t="shared" si="18"/>
        <v>#REF!</v>
      </c>
      <c r="C219" s="28" t="e">
        <f t="shared" si="19"/>
        <v>#REF!</v>
      </c>
      <c r="D219" s="28" t="e">
        <f t="shared" si="20"/>
        <v>#REF!</v>
      </c>
      <c r="E219" s="28" t="e">
        <f t="shared" si="21"/>
        <v>#REF!</v>
      </c>
    </row>
    <row r="220" spans="1:5">
      <c r="B220" s="28" t="e">
        <f t="shared" si="18"/>
        <v>#REF!</v>
      </c>
      <c r="C220" s="28" t="e">
        <f t="shared" si="19"/>
        <v>#REF!</v>
      </c>
      <c r="D220" s="28" t="e">
        <f t="shared" si="20"/>
        <v>#REF!</v>
      </c>
      <c r="E220" s="28" t="e">
        <f t="shared" si="21"/>
        <v>#REF!</v>
      </c>
    </row>
    <row r="221" spans="1:5">
      <c r="B221" s="28" t="e">
        <f t="shared" si="18"/>
        <v>#REF!</v>
      </c>
      <c r="C221" s="28" t="e">
        <f t="shared" si="19"/>
        <v>#REF!</v>
      </c>
      <c r="D221" s="28" t="e">
        <f t="shared" si="20"/>
        <v>#REF!</v>
      </c>
      <c r="E221" s="28" t="e">
        <f t="shared" si="21"/>
        <v>#REF!</v>
      </c>
    </row>
    <row r="222" spans="1:5">
      <c r="B222" s="28" t="e">
        <f t="shared" si="18"/>
        <v>#REF!</v>
      </c>
      <c r="C222" s="28" t="e">
        <f t="shared" si="19"/>
        <v>#REF!</v>
      </c>
      <c r="D222" s="28" t="e">
        <f t="shared" si="20"/>
        <v>#REF!</v>
      </c>
      <c r="E222" s="28" t="e">
        <f t="shared" si="21"/>
        <v>#REF!</v>
      </c>
    </row>
    <row r="223" spans="1:5">
      <c r="B223" s="28" t="e">
        <f t="shared" si="18"/>
        <v>#REF!</v>
      </c>
      <c r="C223" s="28" t="e">
        <f t="shared" si="19"/>
        <v>#REF!</v>
      </c>
      <c r="D223" s="28" t="e">
        <f t="shared" si="20"/>
        <v>#REF!</v>
      </c>
      <c r="E223" s="28" t="e">
        <f t="shared" si="21"/>
        <v>#REF!</v>
      </c>
    </row>
    <row r="224" spans="1:5">
      <c r="B224" s="28" t="e">
        <f t="shared" si="18"/>
        <v>#REF!</v>
      </c>
      <c r="C224" s="28" t="e">
        <f t="shared" si="19"/>
        <v>#REF!</v>
      </c>
      <c r="D224" s="28" t="e">
        <f t="shared" si="20"/>
        <v>#REF!</v>
      </c>
      <c r="E224" s="28" t="e">
        <f t="shared" si="21"/>
        <v>#REF!</v>
      </c>
    </row>
    <row r="225" spans="1:5">
      <c r="B225" s="28" t="e">
        <f t="shared" si="18"/>
        <v>#REF!</v>
      </c>
      <c r="C225" s="28" t="e">
        <f t="shared" si="19"/>
        <v>#REF!</v>
      </c>
      <c r="D225" s="28" t="e">
        <f t="shared" si="20"/>
        <v>#REF!</v>
      </c>
      <c r="E225" s="28" t="e">
        <f t="shared" si="21"/>
        <v>#REF!</v>
      </c>
    </row>
    <row r="226" spans="1:5">
      <c r="B226" s="28" t="e">
        <f t="shared" si="18"/>
        <v>#REF!</v>
      </c>
      <c r="C226" s="28" t="e">
        <f t="shared" si="19"/>
        <v>#REF!</v>
      </c>
      <c r="D226" s="28" t="e">
        <f t="shared" si="20"/>
        <v>#REF!</v>
      </c>
      <c r="E226" s="28" t="e">
        <f t="shared" si="21"/>
        <v>#REF!</v>
      </c>
    </row>
    <row r="227" spans="1:5">
      <c r="B227" s="28" t="e">
        <f t="shared" si="18"/>
        <v>#REF!</v>
      </c>
      <c r="C227" s="28" t="e">
        <f t="shared" si="19"/>
        <v>#REF!</v>
      </c>
      <c r="D227" s="28" t="e">
        <f t="shared" si="20"/>
        <v>#REF!</v>
      </c>
      <c r="E227" s="28" t="e">
        <f t="shared" si="21"/>
        <v>#REF!</v>
      </c>
    </row>
    <row r="228" spans="1:5">
      <c r="B228" s="28" t="e">
        <f t="shared" si="18"/>
        <v>#REF!</v>
      </c>
      <c r="C228" s="28" t="e">
        <f t="shared" si="19"/>
        <v>#REF!</v>
      </c>
      <c r="D228" s="28" t="e">
        <f t="shared" si="20"/>
        <v>#REF!</v>
      </c>
      <c r="E228" s="28" t="e">
        <f t="shared" si="21"/>
        <v>#REF!</v>
      </c>
    </row>
    <row r="229" spans="1:5">
      <c r="A229" t="s">
        <v>18</v>
      </c>
      <c r="B229" s="28" t="e">
        <f t="shared" si="18"/>
        <v>#REF!</v>
      </c>
      <c r="C229" s="28" t="e">
        <f t="shared" si="19"/>
        <v>#REF!</v>
      </c>
      <c r="D229" s="28" t="e">
        <f t="shared" si="20"/>
        <v>#REF!</v>
      </c>
      <c r="E229" s="28" t="e">
        <f t="shared" si="21"/>
        <v>#REF!</v>
      </c>
    </row>
    <row r="230" spans="1:5">
      <c r="B230" s="28" t="e">
        <f t="shared" si="18"/>
        <v>#REF!</v>
      </c>
      <c r="C230" s="28" t="e">
        <f t="shared" si="19"/>
        <v>#REF!</v>
      </c>
      <c r="D230" s="28" t="e">
        <f t="shared" si="20"/>
        <v>#REF!</v>
      </c>
      <c r="E230" s="28" t="e">
        <f t="shared" si="21"/>
        <v>#REF!</v>
      </c>
    </row>
    <row r="231" spans="1:5">
      <c r="B231" s="28" t="e">
        <f t="shared" si="18"/>
        <v>#REF!</v>
      </c>
      <c r="C231" s="28" t="e">
        <f t="shared" si="19"/>
        <v>#REF!</v>
      </c>
      <c r="D231" s="28" t="e">
        <f t="shared" si="20"/>
        <v>#REF!</v>
      </c>
      <c r="E231" s="28" t="e">
        <f t="shared" si="21"/>
        <v>#REF!</v>
      </c>
    </row>
    <row r="232" spans="1:5">
      <c r="B232" s="28" t="e">
        <f t="shared" si="18"/>
        <v>#REF!</v>
      </c>
      <c r="C232" s="28" t="e">
        <f t="shared" si="19"/>
        <v>#REF!</v>
      </c>
      <c r="D232" s="28" t="e">
        <f t="shared" si="20"/>
        <v>#REF!</v>
      </c>
      <c r="E232" s="28" t="e">
        <f t="shared" si="21"/>
        <v>#REF!</v>
      </c>
    </row>
    <row r="233" spans="1:5">
      <c r="B233" s="28" t="e">
        <f t="shared" si="18"/>
        <v>#REF!</v>
      </c>
      <c r="C233" s="28" t="e">
        <f t="shared" si="19"/>
        <v>#REF!</v>
      </c>
      <c r="D233" s="28" t="e">
        <f t="shared" si="20"/>
        <v>#REF!</v>
      </c>
      <c r="E233" s="28" t="e">
        <f t="shared" si="21"/>
        <v>#REF!</v>
      </c>
    </row>
    <row r="234" spans="1:5">
      <c r="B234" s="28" t="e">
        <f t="shared" si="18"/>
        <v>#REF!</v>
      </c>
      <c r="C234" s="28" t="e">
        <f t="shared" si="19"/>
        <v>#REF!</v>
      </c>
      <c r="D234" s="28" t="e">
        <f t="shared" si="20"/>
        <v>#REF!</v>
      </c>
      <c r="E234" s="28" t="e">
        <f t="shared" si="21"/>
        <v>#REF!</v>
      </c>
    </row>
    <row r="235" spans="1:5">
      <c r="B235" s="28" t="e">
        <f t="shared" si="18"/>
        <v>#REF!</v>
      </c>
      <c r="C235" s="28" t="e">
        <f t="shared" si="19"/>
        <v>#REF!</v>
      </c>
      <c r="D235" s="28" t="e">
        <f t="shared" si="20"/>
        <v>#REF!</v>
      </c>
      <c r="E235" s="28" t="e">
        <f t="shared" si="21"/>
        <v>#REF!</v>
      </c>
    </row>
    <row r="236" spans="1:5">
      <c r="B236" s="28" t="e">
        <f t="shared" si="18"/>
        <v>#REF!</v>
      </c>
      <c r="C236" s="28" t="e">
        <f t="shared" si="19"/>
        <v>#REF!</v>
      </c>
      <c r="D236" s="28" t="e">
        <f t="shared" si="20"/>
        <v>#REF!</v>
      </c>
      <c r="E236" s="28" t="e">
        <f t="shared" si="21"/>
        <v>#REF!</v>
      </c>
    </row>
    <row r="237" spans="1:5">
      <c r="B237" s="28" t="e">
        <f t="shared" si="18"/>
        <v>#REF!</v>
      </c>
      <c r="C237" s="28" t="e">
        <f t="shared" si="19"/>
        <v>#REF!</v>
      </c>
      <c r="D237" s="28" t="e">
        <f t="shared" si="20"/>
        <v>#REF!</v>
      </c>
      <c r="E237" s="28" t="e">
        <f t="shared" si="21"/>
        <v>#REF!</v>
      </c>
    </row>
    <row r="238" spans="1:5">
      <c r="B238" s="28" t="e">
        <f t="shared" si="18"/>
        <v>#REF!</v>
      </c>
      <c r="C238" s="28" t="e">
        <f>+E237*$I$4</f>
        <v>#REF!</v>
      </c>
      <c r="D238" s="28" t="e">
        <f t="shared" si="20"/>
        <v>#REF!</v>
      </c>
      <c r="E238" s="28" t="e">
        <f t="shared" si="21"/>
        <v>#REF!</v>
      </c>
    </row>
    <row r="239" spans="1:5">
      <c r="B239" s="28" t="e">
        <f t="shared" si="18"/>
        <v>#REF!</v>
      </c>
      <c r="C239" s="28" t="e">
        <f>+E238*$I$4</f>
        <v>#REF!</v>
      </c>
      <c r="D239" s="28" t="e">
        <f t="shared" si="20"/>
        <v>#REF!</v>
      </c>
      <c r="E239" s="28" t="e">
        <f t="shared" si="21"/>
        <v>#REF!</v>
      </c>
    </row>
    <row r="240" spans="1:5">
      <c r="B240" s="28" t="e">
        <f t="shared" si="18"/>
        <v>#REF!</v>
      </c>
      <c r="C240" s="28" t="e">
        <f>+E239*$I$4</f>
        <v>#REF!</v>
      </c>
      <c r="D240" s="28" t="e">
        <f t="shared" si="20"/>
        <v>#REF!</v>
      </c>
      <c r="E240" s="28" t="e">
        <f t="shared" si="21"/>
        <v>#REF!</v>
      </c>
    </row>
    <row r="241" spans="1:5">
      <c r="A241" t="s">
        <v>19</v>
      </c>
      <c r="B241" s="28" t="e">
        <f t="shared" si="18"/>
        <v>#REF!</v>
      </c>
      <c r="C241" s="28" t="e">
        <f>+E240*$I$4</f>
        <v>#REF!</v>
      </c>
      <c r="D241" s="28" t="e">
        <f t="shared" si="20"/>
        <v>#REF!</v>
      </c>
      <c r="E241" s="28" t="e">
        <f t="shared" si="21"/>
        <v>#REF!</v>
      </c>
    </row>
    <row r="242" spans="1:5">
      <c r="B242" s="28" t="e">
        <f>SUM(B2:B241)</f>
        <v>#REF!</v>
      </c>
      <c r="C242" s="28" t="e">
        <f>SUM(C2:C241)</f>
        <v>#REF!</v>
      </c>
      <c r="D242" s="28" t="e">
        <f>SUM(D2:D241)</f>
        <v>#REF!</v>
      </c>
    </row>
  </sheetData>
  <phoneticPr fontId="12" type="noConversion"/>
  <printOptions gridLines="1" gridLinesSet="0"/>
  <pageMargins left="0.75" right="0.75" top="1" bottom="1" header="0.4921259845" footer="0.4921259845"/>
  <pageSetup orientation="landscape" horizontalDpi="4294967292" verticalDpi="464" r:id="rId1"/>
  <headerFooter alignWithMargins="0">
    <oddHeader>&amp;A</oddHeader>
    <oddFooter>Page &amp;P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Proforma</vt:lpstr>
      <vt:lpstr>CAPEX - Yr1</vt:lpstr>
      <vt:lpstr>CAPEX - Yr2</vt:lpstr>
      <vt:lpstr>CAPEX - Yr3</vt:lpstr>
      <vt:lpstr>CAPEX - Yr4</vt:lpstr>
      <vt:lpstr>Proforma!Print_Area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 Gordon</cp:lastModifiedBy>
  <cp:lastPrinted>2020-10-16T12:26:10Z</cp:lastPrinted>
  <dcterms:created xsi:type="dcterms:W3CDTF">1999-12-06T20:47:21Z</dcterms:created>
  <dcterms:modified xsi:type="dcterms:W3CDTF">2020-10-16T12:26:46Z</dcterms:modified>
</cp:coreProperties>
</file>